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6\INF TRIMESTRAL\2DO TRIMESTRE\"/>
    </mc:Choice>
  </mc:AlternateContent>
  <bookViews>
    <workbookView xWindow="0" yWindow="0" windowWidth="20490" windowHeight="7230" tabRatio="946" firstSheet="1" activeTab="1"/>
  </bookViews>
  <sheets>
    <sheet name="Hoja1" sheetId="24" state="hidden" r:id="rId1"/>
    <sheet name="Notas a los Edos Financieros" sheetId="29" r:id="rId2"/>
    <sheet name="ESF-03" sheetId="4" r:id="rId3"/>
    <sheet name="ESF-05" sheetId="5" r:id="rId4"/>
    <sheet name="ESF-08" sheetId="8" r:id="rId5"/>
    <sheet name="ESF-09" sheetId="9" r:id="rId6"/>
    <sheet name="ESF-11" sheetId="28" r:id="rId7"/>
    <sheet name="ESF-12-13 " sheetId="12" r:id="rId8"/>
    <sheet name="EA-01-02" sheetId="16" r:id="rId9"/>
    <sheet name="EA-03 " sheetId="18" r:id="rId10"/>
    <sheet name="VHP-01 02" sheetId="19" r:id="rId11"/>
    <sheet name="EFE-01  " sheetId="21" r:id="rId12"/>
    <sheet name="EFE-02" sheetId="22" r:id="rId13"/>
    <sheet name="Conciliacion_Ig" sheetId="26" r:id="rId14"/>
    <sheet name="Conciliacion_Eg" sheetId="25" r:id="rId15"/>
  </sheets>
  <definedNames>
    <definedName name="_xlnm._FilterDatabase" localSheetId="2" hidden="1">'ESF-03'!$A$9:$L$19</definedName>
    <definedName name="_xlnm._FilterDatabase" localSheetId="4" hidden="1">'ESF-08'!$A$9:$J$37</definedName>
    <definedName name="_xlnm.Print_Area" localSheetId="14">Conciliacion_Eg!$A$1:$I$37</definedName>
    <definedName name="_xlnm.Print_Area" localSheetId="13">Conciliacion_Ig!$A$1:$I$22</definedName>
    <definedName name="_xlnm.Print_Area" localSheetId="8">'EA-01-02'!$A$1:$I$32</definedName>
    <definedName name="_xlnm.Print_Area" localSheetId="9">'EA-03 '!$A$1:$I$82</definedName>
    <definedName name="_xlnm.Print_Area" localSheetId="11">'EFE-01  '!$A$1:$I$13</definedName>
    <definedName name="_xlnm.Print_Area" localSheetId="12">'EFE-02'!$A$1:$I$36</definedName>
    <definedName name="_xlnm.Print_Area" localSheetId="2">'ESF-03'!$A$1:$J$20</definedName>
    <definedName name="_xlnm.Print_Area" localSheetId="3">'ESF-05'!$A$1:$I$12</definedName>
    <definedName name="_xlnm.Print_Area" localSheetId="4">'ESF-08'!$A$1:$J$36</definedName>
    <definedName name="_xlnm.Print_Area" localSheetId="5">'ESF-09'!$A$1:$I$11</definedName>
    <definedName name="_xlnm.Print_Area" localSheetId="6">'ESF-11'!$A$1:$I$11</definedName>
    <definedName name="_xlnm.Print_Area" localSheetId="7">'ESF-12-13 '!$A$1:$J$20</definedName>
    <definedName name="_xlnm.Print_Area" localSheetId="10">'VHP-01 02'!$A$1:$J$21</definedName>
    <definedName name="_xlnm.Print_Titles" localSheetId="8">'EA-01-02'!$1:$9</definedName>
    <definedName name="_xlnm.Print_Titles" localSheetId="9">'EA-03 '!$1:$9</definedName>
    <definedName name="_xlnm.Print_Titles" localSheetId="11">'EFE-01  '!$5:$10</definedName>
  </definedNames>
  <calcPr calcId="162913"/>
</workbook>
</file>

<file path=xl/calcChain.xml><?xml version="1.0" encoding="utf-8"?>
<calcChain xmlns="http://schemas.openxmlformats.org/spreadsheetml/2006/main">
  <c r="G11" i="18" l="1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10" i="18"/>
  <c r="G11" i="25" l="1"/>
  <c r="G35" i="22"/>
  <c r="H11" i="21" l="1"/>
  <c r="G81" i="18" l="1"/>
  <c r="F11" i="28"/>
  <c r="E11" i="28"/>
  <c r="G29" i="25" l="1"/>
  <c r="G33" i="22" l="1"/>
  <c r="G29" i="22"/>
  <c r="G36" i="22" l="1"/>
  <c r="G26" i="22"/>
  <c r="G15" i="22" l="1"/>
  <c r="G13" i="21"/>
  <c r="F13" i="21"/>
  <c r="H13" i="21"/>
  <c r="F21" i="19"/>
  <c r="G21" i="19"/>
  <c r="H20" i="19"/>
  <c r="H19" i="19"/>
  <c r="H21" i="19" l="1"/>
  <c r="F81" i="18"/>
  <c r="F10" i="12" l="1"/>
  <c r="G10" i="9"/>
  <c r="G34" i="8"/>
  <c r="F11" i="9" l="1"/>
  <c r="E11" i="9"/>
  <c r="G11" i="9"/>
  <c r="G19" i="8" l="1"/>
  <c r="G20" i="8"/>
  <c r="G21" i="8"/>
  <c r="G22" i="8"/>
  <c r="G23" i="8"/>
  <c r="G24" i="8"/>
  <c r="G25" i="8"/>
  <c r="G26" i="8"/>
  <c r="G18" i="8"/>
  <c r="G11" i="8"/>
  <c r="G10" i="8"/>
  <c r="G35" i="8" l="1"/>
  <c r="F35" i="8"/>
  <c r="E35" i="8"/>
  <c r="G17" i="16" l="1"/>
  <c r="G16" i="22" l="1"/>
  <c r="H19" i="4"/>
  <c r="G19" i="4"/>
  <c r="F19" i="4"/>
  <c r="E19" i="4"/>
  <c r="D19" i="4"/>
  <c r="F32" i="16" l="1"/>
  <c r="G24" i="16" l="1"/>
  <c r="F19" i="12" l="1"/>
  <c r="F18" i="12"/>
  <c r="F17" i="12"/>
  <c r="F16" i="12"/>
  <c r="F15" i="12"/>
  <c r="F14" i="12"/>
  <c r="F13" i="12"/>
  <c r="F12" i="12"/>
  <c r="F11" i="12"/>
  <c r="H11" i="4" l="1"/>
  <c r="G11" i="4"/>
  <c r="F11" i="4"/>
  <c r="E11" i="4"/>
  <c r="G37" i="25"/>
  <c r="G17" i="26"/>
  <c r="G11" i="26"/>
  <c r="I20" i="12"/>
  <c r="H20" i="12"/>
  <c r="G20" i="12"/>
  <c r="F20" i="12"/>
  <c r="E20" i="12"/>
  <c r="H12" i="19"/>
  <c r="G12" i="19"/>
  <c r="F12" i="19"/>
  <c r="G27" i="8"/>
  <c r="F27" i="8"/>
  <c r="E27" i="8"/>
  <c r="G12" i="8"/>
  <c r="F12" i="8"/>
  <c r="E12" i="8"/>
  <c r="F11" i="5"/>
  <c r="D11" i="4"/>
  <c r="G22" i="26" l="1"/>
</calcChain>
</file>

<file path=xl/sharedStrings.xml><?xml version="1.0" encoding="utf-8"?>
<sst xmlns="http://schemas.openxmlformats.org/spreadsheetml/2006/main" count="513" uniqueCount="316">
  <si>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</si>
  <si>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</si>
  <si>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</si>
  <si>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</si>
  <si>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</si>
  <si>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</si>
  <si>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</si>
  <si>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</si>
  <si>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</si>
  <si>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</si>
  <si>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</si>
  <si>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</si>
  <si>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</si>
  <si>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</si>
  <si>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</si>
  <si>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</si>
  <si>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</si>
  <si>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</si>
  <si>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</si>
  <si>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</si>
  <si>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</si>
  <si>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</si>
  <si>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</si>
  <si>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</si>
  <si>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</si>
  <si>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</si>
  <si>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</si>
  <si>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</si>
  <si>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</si>
  <si>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</si>
  <si>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</si>
  <si>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</si>
  <si>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</si>
  <si>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</si>
  <si>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</si>
  <si>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</si>
  <si>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</si>
  <si>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</si>
  <si>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</si>
  <si>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</si>
  <si>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</si>
  <si>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</si>
  <si>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CUENTA</t>
  </si>
  <si>
    <t>NOMBRE DE LA CUENTA</t>
  </si>
  <si>
    <t>MONTO</t>
  </si>
  <si>
    <t>TIPO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</si>
  <si>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</si>
  <si>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</si>
  <si>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</si>
  <si>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</si>
  <si>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</si>
  <si>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</si>
  <si>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</si>
  <si>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</si>
  <si>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NOTA:    ESF-05</t>
  </si>
  <si>
    <t>MÉTODO</t>
  </si>
  <si>
    <t>1150    ALMACENES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</si>
  <si>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</si>
  <si>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</si>
  <si>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</si>
  <si>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</si>
  <si>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</si>
  <si>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</si>
  <si>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</si>
  <si>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</si>
  <si>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 xml:space="preserve">NOTA:         ESF-12 </t>
  </si>
  <si>
    <t>NATURALEZA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</si>
  <si>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</si>
  <si>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</si>
  <si>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</si>
  <si>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</si>
  <si>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</si>
  <si>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</si>
  <si>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</si>
  <si>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</si>
  <si>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4300    OTROS INGRESOS Y BENEFICIOS</t>
  </si>
  <si>
    <t>3100    HACIENDA PÚBLICA/PATRIMONIO CONTRIBUIDO</t>
  </si>
  <si>
    <t>3200    HACIENDA PÚBLICA/PATRIMONIO GENERADO</t>
  </si>
  <si>
    <t>1123    DEUDORES DIVERSOS POR COBRAR A CORTO PLAZO</t>
  </si>
  <si>
    <t>1250    ACTIVOS INTANGIBLES</t>
  </si>
  <si>
    <t>1110    FLUJO DE EFECTIVO</t>
  </si>
  <si>
    <t>NOTAS</t>
  </si>
  <si>
    <t>DESCRIPCIÓN</t>
  </si>
  <si>
    <t>NOTAS A LOS ESTADOS FINANCIEROS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</si>
  <si>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</si>
  <si>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</si>
  <si>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</si>
  <si>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</si>
  <si>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</si>
  <si>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</si>
  <si>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</si>
  <si>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</si>
  <si>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</si>
  <si>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</si>
  <si>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</si>
  <si>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</si>
  <si>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</si>
  <si>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</si>
  <si>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</si>
  <si>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</si>
  <si>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</si>
  <si>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</si>
  <si>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</si>
  <si>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</si>
  <si>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</si>
  <si>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</si>
  <si>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</si>
  <si>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</si>
  <si>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</si>
  <si>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</si>
  <si>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</si>
  <si>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</si>
  <si>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</si>
  <si>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</si>
  <si>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</si>
  <si>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</si>
  <si>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</si>
  <si>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</si>
  <si>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</si>
  <si>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</si>
  <si>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</si>
  <si>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</si>
  <si>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</si>
  <si>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</si>
  <si>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</si>
  <si>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</si>
  <si>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</si>
  <si>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</si>
  <si>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</si>
  <si>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</si>
  <si>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5000    GASTOS Y OTRAS PERDIDAS</t>
  </si>
  <si>
    <t>Memoria</t>
  </si>
  <si>
    <t>5800-6100-6300</t>
  </si>
  <si>
    <t>Conciliacion_Ig</t>
  </si>
  <si>
    <t>Conciliacion_Eg</t>
  </si>
  <si>
    <t>TOTAL_1150</t>
  </si>
  <si>
    <t>TOTAL_1123</t>
  </si>
  <si>
    <t>TOTAL_1240</t>
  </si>
  <si>
    <t>TOTAL_1263</t>
  </si>
  <si>
    <t>TOTAL_1250</t>
  </si>
  <si>
    <t>Método de depreciación</t>
  </si>
  <si>
    <t>Tasa</t>
  </si>
  <si>
    <t>2110    CUENTAS POR PAGAR A CORTO PLAZO</t>
  </si>
  <si>
    <t>TOTAL_2110</t>
  </si>
  <si>
    <t>4100  INGRESOS DE GESTIÓN</t>
  </si>
  <si>
    <t>4200  PARTICIPACIONES, APORTACIONES, TRANSFERENCIAS, ASIGNACIONES, SUBSIDIOS Y OTRAS AYUDAS</t>
  </si>
  <si>
    <t>TOTAL_4100</t>
  </si>
  <si>
    <t>EFE-03</t>
  </si>
  <si>
    <t>CONCILIACIÓN DEL FLUJO DE EFECTIVO</t>
  </si>
  <si>
    <t>1130    DERECHOS A RECIBIR BIENES O SERVICIOS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</si>
  <si>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</si>
  <si>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</si>
  <si>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</si>
  <si>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</si>
  <si>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</si>
  <si>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</si>
  <si>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</si>
  <si>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</si>
  <si>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</si>
  <si>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</si>
  <si>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</si>
  <si>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</si>
  <si>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ESF-04</t>
  </si>
  <si>
    <t>BIENES DISPONIBLES PARA SU TRANSFORMACIÓN ESTIMACIONES Y DETERIOROS</t>
  </si>
  <si>
    <t>@se6#16</t>
  </si>
  <si>
    <t>TOTAL_1130</t>
  </si>
  <si>
    <t>TOTAL_1230</t>
  </si>
  <si>
    <t>TOTAL_5000</t>
  </si>
  <si>
    <t>TOTAL_1110</t>
  </si>
  <si>
    <t>TOTAL_1240 Y 1250</t>
  </si>
  <si>
    <t>100% FACTIBLE</t>
  </si>
  <si>
    <t>EN PLAZO</t>
  </si>
  <si>
    <t>LINEA RECTA</t>
  </si>
  <si>
    <t>POR TIEMPO</t>
  </si>
  <si>
    <t>RECAUDADO</t>
  </si>
  <si>
    <t>ESTATAL</t>
  </si>
  <si>
    <t>**  INMUEBLES</t>
  </si>
  <si>
    <t>*   1241     Mobiliario y Eq. de Admon.</t>
  </si>
  <si>
    <t>*   1246     Maquinaria, otros Eq. y Herr.</t>
  </si>
  <si>
    <t xml:space="preserve">NOTAS DE DESGLOSE </t>
  </si>
  <si>
    <t>1260    DEPRECIACIÓN ACUMULADA DE BIENES INMUEBLES Y MUEBLES</t>
  </si>
  <si>
    <t>DEUDORES DIVERSOS</t>
  </si>
  <si>
    <t>ANTICIPO A PROVEEDORES POR ADQUISICIÓN DE BIENES Y PRESTACIÓN DE SERVICIOS A CORTO PLAZO</t>
  </si>
  <si>
    <t>DEPÓSITOS EN GARANTÍA</t>
  </si>
  <si>
    <t>ALMACÉN DE MATERIALES Y SUMINISTROS DE CONSUMO</t>
  </si>
  <si>
    <t xml:space="preserve">TERRENOS </t>
  </si>
  <si>
    <t>MUEBLES DE OFICINA Y ESTANTERÍA</t>
  </si>
  <si>
    <t>VEHICULOS Y EQUIPO TERRESTRE</t>
  </si>
  <si>
    <t>OTROS EQUIPOS DE TRANSPORTE</t>
  </si>
  <si>
    <t>SISTEMAS DE AIRE ACONDICIONADO</t>
  </si>
  <si>
    <t>ANUAL</t>
  </si>
  <si>
    <t>PROVEEDORES</t>
  </si>
  <si>
    <t>FONACOT</t>
  </si>
  <si>
    <t>CUOTAS SINDICALES</t>
  </si>
  <si>
    <t>SEGURO DE VIDA</t>
  </si>
  <si>
    <t>SECRETARIA DE FINANZAS</t>
  </si>
  <si>
    <t>ACREEDORES DIVERSOS</t>
  </si>
  <si>
    <t>CUOTAS IMSS</t>
  </si>
  <si>
    <t>SRÍA. HACIENDA</t>
  </si>
  <si>
    <t>ARRENDAMIENTO DE CAFETERÍA</t>
  </si>
  <si>
    <t>ESTACIONAMIENTO</t>
  </si>
  <si>
    <t>CARTAS DE NO ANTECEDENTES</t>
  </si>
  <si>
    <t>TRANSFERENCIAS INTERNAS Y ASIGNACIONES DEL SECTOR PÚBLICO</t>
  </si>
  <si>
    <t>INTERESES BANCARIOS</t>
  </si>
  <si>
    <t>GANANCIA POR REDONDEO</t>
  </si>
  <si>
    <t>PRIMAS DE VACACIONES</t>
  </si>
  <si>
    <t>HORAS EXTRAORDINARIAS</t>
  </si>
  <si>
    <t>COMPENSACIONES</t>
  </si>
  <si>
    <t>APORTACIONES DE SEGURIDAD SOCIAL</t>
  </si>
  <si>
    <t>MATERIAL DE LIMPIEZA</t>
  </si>
  <si>
    <t>VESTUARIO Y UNIFORMES</t>
  </si>
  <si>
    <t>ARTÍCULOS DEPORTIVOS</t>
  </si>
  <si>
    <t>HERRAMIENTAS MENORES</t>
  </si>
  <si>
    <t>AGUA</t>
  </si>
  <si>
    <t>TELEFONÍA TRADICIONAL</t>
  </si>
  <si>
    <t>TELEFONÍA CELULAR</t>
  </si>
  <si>
    <t>SERVICIOS POSTALES</t>
  </si>
  <si>
    <t>SERVICIOS INTEGRALES</t>
  </si>
  <si>
    <t>ARRENDAMIENTOS DE EDIFICIOS</t>
  </si>
  <si>
    <t>OTROS ARRENDAMIENTOS</t>
  </si>
  <si>
    <t>PASAJES TERRESTRES</t>
  </si>
  <si>
    <t>GASTOS DE CEREMONIAL</t>
  </si>
  <si>
    <t>GASTOS DE ORDEN SOCIAL</t>
  </si>
  <si>
    <t>IMPUESTOS Y DERECHOS</t>
  </si>
  <si>
    <t>PENAS MULTAS Y ACCESORIOS</t>
  </si>
  <si>
    <t>APORTACIONES</t>
  </si>
  <si>
    <t>DONACIONES DE CAPITAL</t>
  </si>
  <si>
    <t>EJERCICIOS ANTERIORES</t>
  </si>
  <si>
    <t>BANCOMER 0445655021</t>
  </si>
  <si>
    <t>BANCOMER 0190650749</t>
  </si>
  <si>
    <t>TERRENOS URBANOS</t>
  </si>
  <si>
    <t>*   1231     Terrenos</t>
  </si>
  <si>
    <t>UBICACIÓN EDIFICIOS</t>
  </si>
  <si>
    <t>*   1233     Edificios no Habitacionales</t>
  </si>
  <si>
    <t>EDIFICIOS DE INMUEBLES COMERCIALES</t>
  </si>
  <si>
    <t>VEHÍCULOS Y EQUIPO DE TRANSPORTE</t>
  </si>
  <si>
    <t>*   1244     Veh[iculos y Equipo de Transporte</t>
  </si>
  <si>
    <t>EDIFICIOS NO HABITACIONALES</t>
  </si>
  <si>
    <t>RESULTADO DEL EJERCICIO</t>
  </si>
  <si>
    <t>SUELDO BASE AL PERSONAL</t>
  </si>
  <si>
    <t>1270    ACTIVOS DIFERIDOS</t>
  </si>
  <si>
    <t>TOTAL_1270</t>
  </si>
  <si>
    <t>INGRESOS POR VENTA DE BIENES Y SERVICIOS</t>
  </si>
  <si>
    <t>NOTA:       ESF-11</t>
  </si>
  <si>
    <t>*    1250    Activos Intangibles</t>
  </si>
  <si>
    <t>NOMINA</t>
  </si>
  <si>
    <t xml:space="preserve">PODER JUDICIAL DEL ESTADO DE AGUASCALIENTES </t>
  </si>
  <si>
    <t>DIRECTO ESTATAL</t>
  </si>
  <si>
    <t>DEPRECIACIÓN ACUMULADA</t>
  </si>
  <si>
    <t>MÁQUINAS EXPENDEDORAS</t>
  </si>
  <si>
    <t>CERTIFICACIÓN DE DOCUMENTOS</t>
  </si>
  <si>
    <t>ESTÍMULOS</t>
  </si>
  <si>
    <t>ENERGÍA ELÉCTRICA</t>
  </si>
  <si>
    <t>IMPUESTOS SOBRE NÓMINAS</t>
  </si>
  <si>
    <t>LICENCIAS INFORMÁTICAS</t>
  </si>
  <si>
    <t>APORTACIÓN</t>
  </si>
  <si>
    <t>PEPS</t>
  </si>
  <si>
    <t>TRIMESTRAL</t>
  </si>
  <si>
    <t>MUEBLES EXCEPTO DE OFICINA Y ESTANTERÍA</t>
  </si>
  <si>
    <t>EQUIPO DE CÓMPUTO Y DE TECNOLOGÍA DE LA INFORMACIÓN</t>
  </si>
  <si>
    <t>OTROS MOBILIARIOS Y EQUIPOS DE ADMINISTRACIÓN</t>
  </si>
  <si>
    <t>EQUIPO DE COMUNICACIÓN Y TELECOMUNICACIÓN</t>
  </si>
  <si>
    <t>HERRAMIENTAS Y MÁQUINAS HERRAMIENTA</t>
  </si>
  <si>
    <t>LICENCIAS INFORMÁTICAS E INTELECTUALES</t>
  </si>
  <si>
    <t>PAGOS ANTICIPADOS (SUBSIDIO AL EMPLEO)</t>
  </si>
  <si>
    <t>ISSSSPEA OBRERO</t>
  </si>
  <si>
    <t>ISSSSPEA PATRONAL</t>
  </si>
  <si>
    <t>ACREDORA</t>
  </si>
  <si>
    <t xml:space="preserve">HONORARIOS ASIMILABLES A SALARIOS </t>
  </si>
  <si>
    <t xml:space="preserve">RETRIBUCIONES POR SERVICIOS DE CARÁCTER SOCIAL </t>
  </si>
  <si>
    <t xml:space="preserve">PRIMAS POR AÑOS DE SERVICIOS EFECTIVOS PRESTADOS </t>
  </si>
  <si>
    <t xml:space="preserve">APORTACIONES A FONDOS DE VIVIENDA </t>
  </si>
  <si>
    <t xml:space="preserve">APORTACIONES AL SISTEMA PARA EL RETIRO </t>
  </si>
  <si>
    <t xml:space="preserve">CUOTAS PARA EL FONDO DE AHORRO Y FONDO DE TRABAJO </t>
  </si>
  <si>
    <t xml:space="preserve">PRESTACIONES CONTRACTUALES </t>
  </si>
  <si>
    <t xml:space="preserve">MATERIALES, ÚTILES Y EQUIPOS MENORES DE OFICINA                                                                               </t>
  </si>
  <si>
    <t xml:space="preserve">MATERIALES Y ÚTILES DE IMPRESIÓN Y REPRODUCCIÓN                                                                              </t>
  </si>
  <si>
    <t xml:space="preserve">MATERIALES, ÚTILES Y EQUIPOS MENORES DE TECNOLOGÍAS DE LA INFORMACIÓN                                                                               </t>
  </si>
  <si>
    <t xml:space="preserve">MATERIAL IMPRESO E INFORMACIÓN DIGITAL </t>
  </si>
  <si>
    <t xml:space="preserve">PRODUCTOS ALIMENTICIOS PARA PERSONAS </t>
  </si>
  <si>
    <t xml:space="preserve">UTENSILIOS PARA EL SERVICIO DE ALIMENTACIÓN </t>
  </si>
  <si>
    <t xml:space="preserve">PRODUCTOS MINERALES NO METÁLICOS </t>
  </si>
  <si>
    <t xml:space="preserve">CEMENTO Y PRODUCTOS DE CONCRETO </t>
  </si>
  <si>
    <t xml:space="preserve">CAL, YESO Y PRODUCTOS DE YESO </t>
  </si>
  <si>
    <t xml:space="preserve">MADERA Y PRODUCTOS DE MADERA </t>
  </si>
  <si>
    <t xml:space="preserve">VIDRIO Y PRODUCTOS DE VIDRIO </t>
  </si>
  <si>
    <t xml:space="preserve">MATERIAL ELÉCTRICO Y ELECTRÓNICO </t>
  </si>
  <si>
    <t xml:space="preserve">ARTÍCULOS METÁLICOS PARA LA CONSTRUCCIÓN </t>
  </si>
  <si>
    <t xml:space="preserve">MATERIALES COMPLEMENTARIOS </t>
  </si>
  <si>
    <t xml:space="preserve">OTROS MATERIALES Y ARTÍCULOS DE CONSTRUCCIÓN Y REPARACIÓN </t>
  </si>
  <si>
    <t xml:space="preserve">MEDICINAS Y PRODUCTOS FARMACÉUTICOS </t>
  </si>
  <si>
    <t xml:space="preserve">MATERIALES, ACCESORIOS Y SUMINISTROS MÉDICOS </t>
  </si>
  <si>
    <t xml:space="preserve">COMBUSTIBLES, LUBRICANTES Y ADITIVOS </t>
  </si>
  <si>
    <t xml:space="preserve">PRENDAS DE SEGURIDAD Y PROTECCIÓN PERSONAL </t>
  </si>
  <si>
    <t xml:space="preserve">REFACCIONES Y ACCESORIOS MENORES DE EDIFICIOS </t>
  </si>
  <si>
    <t>REFACCIONES Y ACCESORIOS MENORES DE MOBILIARIO Y EQUIPO DE ADMINISTRACIÓN</t>
  </si>
  <si>
    <t xml:space="preserve">REFACCIONES Y ACCESORIOS MENORES DE EQUIPO DE CÓMPUTO </t>
  </si>
  <si>
    <t xml:space="preserve">REFACCIONES Y ACCESORIOS MENORES DE EQUIPO DE TRANSPORTE </t>
  </si>
  <si>
    <t xml:space="preserve">REFACCIONES Y ACCESORIOS MENORES OTROS BIENES </t>
  </si>
  <si>
    <t>SERVICIOS DE ACCESO DE ACCESO DE INTERNET</t>
  </si>
  <si>
    <t xml:space="preserve">SERVICIOS LEGALES, DE CONTABILIDAD, AUDITORÍA Y RELACIONADOS </t>
  </si>
  <si>
    <t xml:space="preserve">SERVICIOS DE DISEÑO, ARQUITECTURA, INGENIERÍA Y ACTIVIDADES RELACIONADAS </t>
  </si>
  <si>
    <t xml:space="preserve">SERVICIOS DE CONSULTORÍA ADMINISTRATIVA, PROCESOS, TÉCNICA Y EN TECNOLOGÍAS DE LA INFORMACIÓN </t>
  </si>
  <si>
    <t xml:space="preserve">SERVICIOS DE APOYO ADMINISTRATIVO, TRADUCCIÓN, FOTOCOPIADO E IMPRESIÓN </t>
  </si>
  <si>
    <t xml:space="preserve">SERVICIOS FINANCIEROS Y BANCARIOS </t>
  </si>
  <si>
    <t xml:space="preserve">SEGURO DE BIENES PATRIMONIALES </t>
  </si>
  <si>
    <t xml:space="preserve">SERVICIOS FINANCIEROS, BANCARIOS Y COMERCIALES INTEGRALES </t>
  </si>
  <si>
    <t xml:space="preserve">CONSERVACIÓN Y MANTENIMIENTO MENOR DE INMUEBLES </t>
  </si>
  <si>
    <t>INSTALACIÓN, REPARACIÓN Y MANTENIMIENTO DE MOBILIARIO Y EQUIPO DE ADMINISTRACIÓN</t>
  </si>
  <si>
    <t xml:space="preserve">INSTALACIÓN, REPARACIÓN Y MANTENIMIENTO DE EQUIPO DE CÓMPUTO </t>
  </si>
  <si>
    <t xml:space="preserve">INSTALACIÓN, REPARACIÓN Y MANTENIMIENTO DE MAQUINARIA, OTROS EQUIPOS Y HERRAMIENTA </t>
  </si>
  <si>
    <t xml:space="preserve">REPARACIÓN Y MANTENIMIENTO DE EQUIPO DE TRANSPORTE </t>
  </si>
  <si>
    <t xml:space="preserve">SERVICIOS DE LIMPIEZA Y MANEJO DE DESECHOS </t>
  </si>
  <si>
    <t xml:space="preserve">SERVICIOS DE JARDINERÍA Y FUMIGACIÓN </t>
  </si>
  <si>
    <t xml:space="preserve">DIFUSIÓN POR RADIO, TELEVISIÓN Y OTROS MEDIOS </t>
  </si>
  <si>
    <t>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</si>
</sst>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-;#,##0.00\-;&quot; &quot;"/>
    <numFmt numFmtId="165" formatCode="#,##0.00;\-#,##0.00;&quot; &quot;"/>
    <numFmt numFmtId="166" formatCode="#,##0.00_ ;\-#,##0.00\ "/>
  </numFmts>
  <fonts count="2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0" tint="-0.249977111117893"/>
      <name val="Arial"/>
      <family val="2"/>
    </font>
    <font>
      <b/>
      <sz val="9"/>
      <color theme="0" tint="-0.249977111117893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53">
    <xf numFmtId="0" fontId="0" fillId="0" borderId="0" xfId="0"/>
    <xf numFmtId="0" fontId="9" fillId="0" borderId="0" xfId="0" applyFont="1"/>
    <xf numFmtId="4" fontId="9" fillId="0" borderId="0" xfId="0" applyNumberFormat="1" applyFont="1"/>
    <xf numFmtId="43" fontId="6" fillId="0" borderId="0" xfId="1" applyFont="1"/>
    <xf numFmtId="4" fontId="6" fillId="0" borderId="0" xfId="1" applyNumberFormat="1" applyFont="1"/>
    <xf numFmtId="0" fontId="7" fillId="0" borderId="0" xfId="0" applyFont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Border="1"/>
    <xf numFmtId="4" fontId="6" fillId="0" borderId="0" xfId="0" applyNumberFormat="1" applyFont="1" applyBorder="1"/>
    <xf numFmtId="4" fontId="6" fillId="0" borderId="0" xfId="1" applyNumberFormat="1" applyFont="1" applyBorder="1"/>
    <xf numFmtId="0" fontId="6" fillId="0" borderId="0" xfId="0" applyFont="1" applyFill="1" applyBorder="1"/>
    <xf numFmtId="4" fontId="6" fillId="0" borderId="0" xfId="1" applyNumberFormat="1" applyFont="1" applyAlignment="1"/>
    <xf numFmtId="10" fontId="6" fillId="0" borderId="0" xfId="0" applyNumberFormat="1" applyFont="1" applyAlignment="1"/>
    <xf numFmtId="0" fontId="6" fillId="0" borderId="0" xfId="0" applyFont="1" applyAlignment="1"/>
    <xf numFmtId="10" fontId="6" fillId="0" borderId="0" xfId="1" applyNumberFormat="1" applyFont="1" applyAlignment="1"/>
    <xf numFmtId="2" fontId="6" fillId="0" borderId="0" xfId="1" applyNumberFormat="1" applyFont="1" applyAlignment="1"/>
    <xf numFmtId="0" fontId="9" fillId="0" borderId="0" xfId="0" applyFont="1" applyFill="1" applyBorder="1" applyAlignment="1">
      <alignment wrapText="1"/>
    </xf>
    <xf numFmtId="4" fontId="9" fillId="0" borderId="0" xfId="1" applyNumberFormat="1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6" fillId="0" borderId="0" xfId="0" applyFont="1"/>
    <xf numFmtId="0" fontId="11" fillId="0" borderId="1" xfId="0" applyFont="1" applyBorder="1" applyAlignment="1">
      <alignment horizontal="center"/>
    </xf>
    <xf numFmtId="164" fontId="11" fillId="0" borderId="1" xfId="0" applyNumberFormat="1" applyFont="1" applyFill="1" applyBorder="1"/>
    <xf numFmtId="0" fontId="11" fillId="0" borderId="19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10" fontId="11" fillId="0" borderId="1" xfId="0" applyNumberFormat="1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Fill="1" applyAlignment="1"/>
    <xf numFmtId="0" fontId="12" fillId="0" borderId="0" xfId="0" applyFont="1" applyFill="1" applyAlignment="1"/>
    <xf numFmtId="0" fontId="9" fillId="2" borderId="6" xfId="0" applyFont="1" applyFill="1" applyBorder="1" applyAlignment="1">
      <alignment horizontal="left" vertical="center"/>
    </xf>
    <xf numFmtId="4" fontId="11" fillId="0" borderId="0" xfId="0" applyNumberFormat="1" applyFont="1"/>
    <xf numFmtId="0" fontId="12" fillId="0" borderId="0" xfId="0" applyFont="1" applyAlignment="1">
      <alignment horizontal="center"/>
    </xf>
    <xf numFmtId="4" fontId="12" fillId="0" borderId="0" xfId="0" applyNumberFormat="1" applyFont="1"/>
    <xf numFmtId="0" fontId="12" fillId="2" borderId="5" xfId="3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4" fontId="12" fillId="2" borderId="5" xfId="1" applyNumberFormat="1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wrapText="1"/>
    </xf>
    <xf numFmtId="4" fontId="12" fillId="2" borderId="24" xfId="0" applyNumberFormat="1" applyFont="1" applyFill="1" applyBorder="1" applyAlignment="1">
      <alignment wrapText="1"/>
    </xf>
    <xf numFmtId="0" fontId="4" fillId="2" borderId="1" xfId="2" applyFont="1" applyFill="1" applyBorder="1" applyAlignment="1">
      <alignment horizontal="left" vertical="top"/>
    </xf>
    <xf numFmtId="4" fontId="11" fillId="0" borderId="0" xfId="0" applyNumberFormat="1" applyFont="1" applyAlignment="1">
      <alignment horizontal="left" wrapText="1"/>
    </xf>
    <xf numFmtId="0" fontId="11" fillId="0" borderId="0" xfId="0" applyFont="1"/>
    <xf numFmtId="43" fontId="4" fillId="2" borderId="1" xfId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" xfId="0" quotePrefix="1" applyNumberFormat="1" applyFont="1" applyFill="1" applyBorder="1" applyAlignment="1">
      <alignment horizontal="center" vertical="center"/>
    </xf>
    <xf numFmtId="4" fontId="11" fillId="0" borderId="1" xfId="1" applyNumberFormat="1" applyFont="1" applyBorder="1" applyAlignment="1">
      <alignment wrapText="1"/>
    </xf>
    <xf numFmtId="4" fontId="12" fillId="2" borderId="1" xfId="0" applyNumberFormat="1" applyFont="1" applyFill="1" applyBorder="1" applyAlignment="1">
      <alignment wrapText="1"/>
    </xf>
    <xf numFmtId="0" fontId="11" fillId="0" borderId="0" xfId="0" applyFont="1" applyAlignment="1"/>
    <xf numFmtId="4" fontId="11" fillId="0" borderId="0" xfId="0" applyNumberFormat="1" applyFont="1" applyAlignment="1"/>
    <xf numFmtId="0" fontId="12" fillId="2" borderId="1" xfId="0" applyFont="1" applyFill="1" applyBorder="1" applyAlignment="1">
      <alignment wrapText="1"/>
    </xf>
    <xf numFmtId="4" fontId="11" fillId="0" borderId="0" xfId="0" applyNumberFormat="1" applyFont="1" applyAlignment="1">
      <alignment horizontal="left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top" wrapText="1"/>
    </xf>
    <xf numFmtId="4" fontId="11" fillId="0" borderId="0" xfId="0" applyNumberFormat="1" applyFont="1" applyFill="1" applyAlignment="1">
      <alignment horizontal="left" wrapText="1"/>
    </xf>
    <xf numFmtId="43" fontId="4" fillId="0" borderId="0" xfId="1" applyFont="1" applyFill="1" applyBorder="1" applyAlignment="1">
      <alignment horizontal="center" vertical="top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20" xfId="3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wrapText="1"/>
    </xf>
    <xf numFmtId="4" fontId="12" fillId="2" borderId="23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" fontId="4" fillId="0" borderId="0" xfId="2" applyNumberFormat="1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4" fontId="4" fillId="0" borderId="3" xfId="2" applyNumberFormat="1" applyFont="1" applyFill="1" applyBorder="1" applyAlignment="1">
      <alignment horizontal="center" vertical="top" wrapText="1"/>
    </xf>
    <xf numFmtId="0" fontId="4" fillId="0" borderId="4" xfId="2" applyFont="1" applyFill="1" applyBorder="1" applyAlignment="1">
      <alignment horizontal="center" vertical="top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wrapText="1"/>
    </xf>
    <xf numFmtId="4" fontId="4" fillId="0" borderId="0" xfId="2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right" wrapText="1"/>
    </xf>
    <xf numFmtId="0" fontId="11" fillId="0" borderId="0" xfId="0" applyFont="1" applyFill="1"/>
    <xf numFmtId="0" fontId="12" fillId="2" borderId="24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4" fontId="4" fillId="0" borderId="0" xfId="2" applyNumberFormat="1" applyFont="1" applyFill="1" applyBorder="1" applyAlignment="1">
      <alignment horizontal="center" vertical="top" wrapText="1"/>
    </xf>
    <xf numFmtId="4" fontId="4" fillId="2" borderId="1" xfId="2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wrapText="1"/>
    </xf>
    <xf numFmtId="4" fontId="11" fillId="0" borderId="0" xfId="0" applyNumberFormat="1" applyFont="1" applyBorder="1"/>
    <xf numFmtId="0" fontId="12" fillId="0" borderId="25" xfId="0" applyFont="1" applyBorder="1" applyAlignment="1"/>
    <xf numFmtId="4" fontId="12" fillId="0" borderId="25" xfId="0" applyNumberFormat="1" applyFont="1" applyBorder="1" applyAlignment="1"/>
    <xf numFmtId="0" fontId="12" fillId="0" borderId="0" xfId="0" applyFont="1" applyBorder="1" applyAlignment="1"/>
    <xf numFmtId="4" fontId="11" fillId="0" borderId="0" xfId="1" applyNumberFormat="1" applyFont="1" applyAlignment="1"/>
    <xf numFmtId="4" fontId="11" fillId="0" borderId="0" xfId="1" applyNumberFormat="1" applyFont="1" applyBorder="1"/>
    <xf numFmtId="0" fontId="12" fillId="2" borderId="20" xfId="0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right" wrapText="1"/>
    </xf>
    <xf numFmtId="10" fontId="11" fillId="0" borderId="0" xfId="0" applyNumberFormat="1" applyFont="1" applyBorder="1"/>
    <xf numFmtId="2" fontId="4" fillId="2" borderId="1" xfId="1" applyNumberFormat="1" applyFont="1" applyFill="1" applyBorder="1" applyAlignment="1">
      <alignment horizontal="center" vertical="top" wrapText="1"/>
    </xf>
    <xf numFmtId="10" fontId="12" fillId="0" borderId="0" xfId="0" applyNumberFormat="1" applyFont="1"/>
    <xf numFmtId="0" fontId="12" fillId="0" borderId="0" xfId="0" applyFont="1"/>
    <xf numFmtId="2" fontId="12" fillId="2" borderId="20" xfId="1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4" fontId="12" fillId="2" borderId="20" xfId="0" applyNumberFormat="1" applyFont="1" applyFill="1" applyBorder="1" applyAlignment="1">
      <alignment horizontal="center" vertical="center" wrapText="1"/>
    </xf>
    <xf numFmtId="4" fontId="12" fillId="2" borderId="22" xfId="0" applyNumberFormat="1" applyFont="1" applyFill="1" applyBorder="1" applyAlignment="1">
      <alignment wrapText="1"/>
    </xf>
    <xf numFmtId="4" fontId="4" fillId="2" borderId="1" xfId="1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4" fontId="11" fillId="0" borderId="0" xfId="1" applyNumberFormat="1" applyFont="1" applyFill="1" applyBorder="1"/>
    <xf numFmtId="4" fontId="4" fillId="0" borderId="25" xfId="1" applyNumberFormat="1" applyFont="1" applyFill="1" applyBorder="1" applyAlignment="1">
      <alignment horizontal="center" vertical="top" wrapText="1"/>
    </xf>
    <xf numFmtId="4" fontId="11" fillId="0" borderId="0" xfId="1" applyNumberFormat="1" applyFont="1" applyBorder="1" applyAlignment="1"/>
    <xf numFmtId="10" fontId="4" fillId="2" borderId="1" xfId="2" applyNumberFormat="1" applyFont="1" applyFill="1" applyBorder="1" applyAlignment="1">
      <alignment horizontal="center" vertical="top"/>
    </xf>
    <xf numFmtId="0" fontId="12" fillId="0" borderId="0" xfId="0" applyFont="1" applyAlignment="1"/>
    <xf numFmtId="4" fontId="12" fillId="0" borderId="0" xfId="0" applyNumberFormat="1" applyFont="1" applyAlignment="1"/>
    <xf numFmtId="10" fontId="12" fillId="0" borderId="0" xfId="0" applyNumberFormat="1" applyFont="1" applyAlignment="1"/>
    <xf numFmtId="10" fontId="11" fillId="0" borderId="26" xfId="0" applyNumberFormat="1" applyFont="1" applyFill="1" applyBorder="1" applyAlignment="1">
      <alignment horizontal="center"/>
    </xf>
    <xf numFmtId="10" fontId="12" fillId="2" borderId="24" xfId="0" applyNumberFormat="1" applyFont="1" applyFill="1" applyBorder="1" applyAlignment="1">
      <alignment horizontal="center"/>
    </xf>
    <xf numFmtId="10" fontId="11" fillId="0" borderId="0" xfId="0" applyNumberFormat="1" applyFont="1" applyAlignment="1"/>
    <xf numFmtId="0" fontId="4" fillId="2" borderId="16" xfId="2" applyFont="1" applyFill="1" applyBorder="1" applyAlignment="1">
      <alignment horizontal="center" vertical="top"/>
    </xf>
    <xf numFmtId="0" fontId="11" fillId="0" borderId="4" xfId="0" applyFont="1" applyBorder="1"/>
    <xf numFmtId="0" fontId="19" fillId="0" borderId="1" xfId="3" applyFont="1" applyBorder="1" applyAlignment="1" applyProtection="1">
      <alignment horizontal="center" vertical="top"/>
      <protection hidden="1"/>
    </xf>
    <xf numFmtId="0" fontId="19" fillId="0" borderId="15" xfId="3" applyFont="1" applyBorder="1" applyAlignment="1" applyProtection="1">
      <alignment horizontal="center" vertical="top"/>
      <protection hidden="1"/>
    </xf>
    <xf numFmtId="0" fontId="11" fillId="0" borderId="1" xfId="0" quotePrefix="1" applyFont="1" applyFill="1" applyBorder="1" applyAlignment="1">
      <alignment horizontal="center"/>
    </xf>
    <xf numFmtId="0" fontId="4" fillId="2" borderId="18" xfId="2" applyFont="1" applyFill="1" applyBorder="1" applyAlignment="1">
      <alignment horizontal="center" vertical="top"/>
    </xf>
    <xf numFmtId="4" fontId="11" fillId="0" borderId="4" xfId="0" applyNumberFormat="1" applyFont="1" applyBorder="1"/>
    <xf numFmtId="0" fontId="20" fillId="0" borderId="1" xfId="3" applyFont="1" applyBorder="1" applyAlignment="1" applyProtection="1">
      <alignment horizontal="center" vertical="top"/>
      <protection hidden="1"/>
    </xf>
    <xf numFmtId="0" fontId="17" fillId="0" borderId="6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left" vertical="center" wrapText="1" indent="1"/>
    </xf>
    <xf numFmtId="0" fontId="17" fillId="2" borderId="6" xfId="0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wrapText="1"/>
    </xf>
    <xf numFmtId="0" fontId="12" fillId="2" borderId="26" xfId="0" applyFont="1" applyFill="1" applyBorder="1" applyAlignment="1">
      <alignment wrapText="1"/>
    </xf>
    <xf numFmtId="0" fontId="12" fillId="2" borderId="30" xfId="0" applyFont="1" applyFill="1" applyBorder="1" applyAlignment="1">
      <alignment wrapText="1"/>
    </xf>
    <xf numFmtId="0" fontId="12" fillId="2" borderId="31" xfId="0" applyFont="1" applyFill="1" applyBorder="1" applyAlignment="1">
      <alignment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6" xfId="2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wrapText="1"/>
    </xf>
    <xf numFmtId="4" fontId="12" fillId="2" borderId="27" xfId="3" applyNumberFormat="1" applyFont="1" applyFill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0" fontId="4" fillId="2" borderId="4" xfId="2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wrapText="1"/>
    </xf>
    <xf numFmtId="0" fontId="4" fillId="2" borderId="4" xfId="2" applyFont="1" applyFill="1" applyBorder="1" applyAlignment="1">
      <alignment horizontal="center" vertical="top" wrapText="1"/>
    </xf>
    <xf numFmtId="0" fontId="4" fillId="2" borderId="16" xfId="2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wrapText="1"/>
    </xf>
    <xf numFmtId="0" fontId="12" fillId="2" borderId="37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0" fontId="12" fillId="2" borderId="17" xfId="3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2" fillId="2" borderId="23" xfId="0" applyFont="1" applyFill="1" applyBorder="1" applyAlignment="1">
      <alignment wrapText="1"/>
    </xf>
    <xf numFmtId="4" fontId="12" fillId="2" borderId="28" xfId="0" applyNumberFormat="1" applyFont="1" applyFill="1" applyBorder="1" applyAlignment="1">
      <alignment wrapText="1"/>
    </xf>
    <xf numFmtId="0" fontId="12" fillId="2" borderId="21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center"/>
    </xf>
    <xf numFmtId="0" fontId="4" fillId="2" borderId="21" xfId="2" applyFont="1" applyFill="1" applyBorder="1" applyAlignment="1">
      <alignment horizontal="left" vertical="top"/>
    </xf>
    <xf numFmtId="0" fontId="4" fillId="2" borderId="37" xfId="2" applyFont="1" applyFill="1" applyBorder="1" applyAlignment="1">
      <alignment horizontal="left" vertical="top"/>
    </xf>
    <xf numFmtId="0" fontId="4" fillId="2" borderId="26" xfId="2" applyFont="1" applyFill="1" applyBorder="1" applyAlignment="1">
      <alignment horizontal="left" vertical="top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2" borderId="6" xfId="2" applyFont="1" applyFill="1" applyBorder="1" applyAlignment="1">
      <alignment horizontal="left" vertical="top"/>
    </xf>
    <xf numFmtId="0" fontId="4" fillId="2" borderId="16" xfId="2" applyFont="1" applyFill="1" applyBorder="1" applyAlignment="1">
      <alignment horizontal="left" vertical="top"/>
    </xf>
    <xf numFmtId="0" fontId="12" fillId="2" borderId="3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wrapText="1"/>
    </xf>
    <xf numFmtId="0" fontId="11" fillId="2" borderId="16" xfId="0" applyFont="1" applyFill="1" applyBorder="1"/>
    <xf numFmtId="0" fontId="4" fillId="2" borderId="6" xfId="2" applyFont="1" applyFill="1" applyBorder="1" applyAlignment="1">
      <alignment horizontal="left" vertical="center"/>
    </xf>
    <xf numFmtId="0" fontId="12" fillId="2" borderId="38" xfId="0" applyFont="1" applyFill="1" applyBorder="1" applyAlignment="1">
      <alignment wrapText="1"/>
    </xf>
    <xf numFmtId="0" fontId="12" fillId="2" borderId="29" xfId="0" applyFont="1" applyFill="1" applyBorder="1" applyAlignment="1">
      <alignment wrapText="1"/>
    </xf>
    <xf numFmtId="0" fontId="12" fillId="2" borderId="40" xfId="0" applyFont="1" applyFill="1" applyBorder="1" applyAlignment="1">
      <alignment wrapText="1"/>
    </xf>
    <xf numFmtId="0" fontId="12" fillId="2" borderId="4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top"/>
    </xf>
    <xf numFmtId="0" fontId="4" fillId="2" borderId="6" xfId="2" applyFont="1" applyFill="1" applyBorder="1" applyAlignment="1">
      <alignment vertical="top"/>
    </xf>
    <xf numFmtId="0" fontId="12" fillId="2" borderId="23" xfId="0" applyFont="1" applyFill="1" applyBorder="1" applyAlignment="1">
      <alignment horizontal="left" vertical="center" wrapText="1"/>
    </xf>
    <xf numFmtId="0" fontId="12" fillId="2" borderId="34" xfId="0" applyFont="1" applyFill="1" applyBorder="1" applyAlignment="1">
      <alignment wrapText="1"/>
    </xf>
    <xf numFmtId="0" fontId="12" fillId="2" borderId="35" xfId="0" applyFont="1" applyFill="1" applyBorder="1" applyAlignment="1">
      <alignment wrapText="1"/>
    </xf>
    <xf numFmtId="0" fontId="12" fillId="2" borderId="36" xfId="0" applyFont="1" applyFill="1" applyBorder="1" applyAlignment="1">
      <alignment wrapText="1"/>
    </xf>
    <xf numFmtId="0" fontId="14" fillId="0" borderId="0" xfId="0" applyFont="1" applyAlignment="1">
      <alignment horizontal="center" vertical="top"/>
    </xf>
    <xf numFmtId="0" fontId="17" fillId="2" borderId="26" xfId="0" applyFont="1" applyFill="1" applyBorder="1" applyAlignment="1">
      <alignment wrapText="1"/>
    </xf>
    <xf numFmtId="0" fontId="17" fillId="2" borderId="21" xfId="0" applyFont="1" applyFill="1" applyBorder="1" applyAlignment="1">
      <alignment wrapText="1"/>
    </xf>
    <xf numFmtId="0" fontId="17" fillId="2" borderId="37" xfId="0" applyFont="1" applyFill="1" applyBorder="1" applyAlignment="1">
      <alignment wrapText="1"/>
    </xf>
    <xf numFmtId="0" fontId="17" fillId="0" borderId="4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 wrapText="1" indent="1"/>
    </xf>
    <xf numFmtId="0" fontId="16" fillId="0" borderId="4" xfId="0" applyFont="1" applyFill="1" applyBorder="1" applyAlignment="1">
      <alignment horizontal="left" vertical="center" indent="1"/>
    </xf>
    <xf numFmtId="0" fontId="16" fillId="0" borderId="16" xfId="0" applyFont="1" applyFill="1" applyBorder="1" applyAlignment="1">
      <alignment horizontal="left" vertical="center" indent="1"/>
    </xf>
    <xf numFmtId="0" fontId="17" fillId="2" borderId="4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12" fillId="0" borderId="3" xfId="0" applyFont="1" applyBorder="1"/>
    <xf numFmtId="0" fontId="4" fillId="0" borderId="32" xfId="2" applyFont="1" applyFill="1" applyBorder="1" applyAlignment="1">
      <alignment horizontal="left" vertical="top"/>
    </xf>
    <xf numFmtId="0" fontId="11" fillId="0" borderId="3" xfId="0" applyFont="1" applyBorder="1"/>
    <xf numFmtId="0" fontId="11" fillId="0" borderId="3" xfId="0" applyFont="1" applyBorder="1" applyAlignment="1"/>
    <xf numFmtId="4" fontId="12" fillId="0" borderId="32" xfId="0" applyNumberFormat="1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 wrapText="1"/>
    </xf>
    <xf numFmtId="0" fontId="11" fillId="2" borderId="16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left" vertical="top"/>
    </xf>
    <xf numFmtId="0" fontId="4" fillId="3" borderId="4" xfId="2" applyFont="1" applyFill="1" applyBorder="1" applyAlignment="1">
      <alignment horizontal="left" vertical="top" wrapText="1"/>
    </xf>
    <xf numFmtId="0" fontId="4" fillId="3" borderId="16" xfId="2" applyFont="1" applyFill="1" applyBorder="1" applyAlignment="1">
      <alignment horizontal="left" vertical="top" wrapText="1"/>
    </xf>
    <xf numFmtId="0" fontId="4" fillId="3" borderId="4" xfId="2" applyFont="1" applyFill="1" applyBorder="1" applyAlignment="1">
      <alignment horizontal="left" vertical="top"/>
    </xf>
    <xf numFmtId="0" fontId="4" fillId="3" borderId="16" xfId="2" applyFont="1" applyFill="1" applyBorder="1" applyAlignment="1">
      <alignment horizontal="left" vertical="top"/>
    </xf>
    <xf numFmtId="0" fontId="21" fillId="2" borderId="1" xfId="3" applyFont="1" applyFill="1" applyBorder="1" applyAlignment="1" applyProtection="1">
      <alignment horizontal="center" vertical="top"/>
      <protection hidden="1"/>
    </xf>
    <xf numFmtId="0" fontId="22" fillId="2" borderId="1" xfId="3" applyFont="1" applyFill="1" applyBorder="1" applyAlignment="1" applyProtection="1">
      <alignment horizontal="center" vertical="top"/>
      <protection hidden="1"/>
    </xf>
    <xf numFmtId="0" fontId="4" fillId="2" borderId="37" xfId="2" applyFont="1" applyFill="1" applyBorder="1" applyAlignment="1">
      <alignment vertical="top"/>
    </xf>
    <xf numFmtId="0" fontId="12" fillId="2" borderId="41" xfId="0" applyFont="1" applyFill="1" applyBorder="1" applyAlignment="1">
      <alignment horizontal="left" vertical="center"/>
    </xf>
    <xf numFmtId="0" fontId="12" fillId="2" borderId="23" xfId="0" applyFont="1" applyFill="1" applyBorder="1" applyAlignment="1"/>
    <xf numFmtId="166" fontId="6" fillId="0" borderId="0" xfId="0" applyNumberFormat="1" applyFont="1" applyAlignment="1"/>
    <xf numFmtId="0" fontId="12" fillId="2" borderId="17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9" fontId="11" fillId="0" borderId="1" xfId="0" applyNumberFormat="1" applyFont="1" applyFill="1" applyBorder="1" applyAlignment="1">
      <alignment horizontal="center" wrapText="1"/>
    </xf>
    <xf numFmtId="2" fontId="6" fillId="0" borderId="0" xfId="0" applyNumberFormat="1" applyFont="1" applyAlignment="1"/>
    <xf numFmtId="164" fontId="11" fillId="0" borderId="1" xfId="0" applyNumberFormat="1" applyFont="1" applyFill="1" applyBorder="1" applyAlignment="1">
      <alignment horizontal="center"/>
    </xf>
    <xf numFmtId="4" fontId="12" fillId="2" borderId="28" xfId="0" applyNumberFormat="1" applyFont="1" applyFill="1" applyBorder="1" applyAlignment="1">
      <alignment horizontal="center" wrapText="1"/>
    </xf>
    <xf numFmtId="10" fontId="12" fillId="2" borderId="23" xfId="0" applyNumberFormat="1" applyFont="1" applyFill="1" applyBorder="1" applyAlignment="1">
      <alignment horizontal="center" wrapText="1"/>
    </xf>
    <xf numFmtId="10" fontId="12" fillId="2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/>
    </xf>
    <xf numFmtId="166" fontId="6" fillId="0" borderId="0" xfId="0" applyNumberFormat="1" applyFont="1"/>
    <xf numFmtId="4" fontId="12" fillId="2" borderId="22" xfId="0" applyNumberFormat="1" applyFont="1" applyFill="1" applyBorder="1" applyAlignment="1">
      <alignment horizontal="center" wrapText="1"/>
    </xf>
    <xf numFmtId="4" fontId="12" fillId="2" borderId="2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/>
    <xf numFmtId="4" fontId="12" fillId="2" borderId="26" xfId="0" applyNumberFormat="1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10" fontId="18" fillId="0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164" fontId="11" fillId="0" borderId="2" xfId="0" applyNumberFormat="1" applyFont="1" applyFill="1" applyBorder="1" applyAlignment="1">
      <alignment horizontal="center"/>
    </xf>
    <xf numFmtId="4" fontId="12" fillId="2" borderId="16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4" fontId="12" fillId="2" borderId="28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5" xfId="0" applyFont="1" applyFill="1" applyBorder="1" applyAlignment="1"/>
    <xf numFmtId="0" fontId="12" fillId="2" borderId="25" xfId="0" applyFont="1" applyFill="1" applyBorder="1" applyAlignment="1">
      <alignment wrapText="1"/>
    </xf>
    <xf numFmtId="0" fontId="12" fillId="2" borderId="28" xfId="0" applyFont="1" applyFill="1" applyBorder="1" applyAlignment="1">
      <alignment wrapText="1"/>
    </xf>
    <xf numFmtId="0" fontId="12" fillId="3" borderId="6" xfId="2" applyFont="1" applyFill="1" applyBorder="1" applyAlignment="1">
      <alignment horizontal="left" vertical="top"/>
    </xf>
    <xf numFmtId="0" fontId="12" fillId="3" borderId="4" xfId="2" applyFont="1" applyFill="1" applyBorder="1" applyAlignment="1">
      <alignment horizontal="left" vertical="top"/>
    </xf>
    <xf numFmtId="0" fontId="12" fillId="3" borderId="16" xfId="2" applyFont="1" applyFill="1" applyBorder="1" applyAlignment="1">
      <alignment horizontal="left" vertical="top"/>
    </xf>
    <xf numFmtId="4" fontId="12" fillId="0" borderId="0" xfId="2" applyNumberFormat="1" applyFont="1" applyFill="1" applyBorder="1" applyAlignment="1">
      <alignment horizontal="left" vertical="top"/>
    </xf>
    <xf numFmtId="43" fontId="12" fillId="2" borderId="1" xfId="1" applyFont="1" applyFill="1" applyBorder="1" applyAlignment="1">
      <alignment horizontal="center" vertical="top" wrapText="1"/>
    </xf>
    <xf numFmtId="0" fontId="12" fillId="0" borderId="0" xfId="2" applyFont="1" applyFill="1" applyBorder="1" applyAlignment="1">
      <alignment horizontal="left" vertical="top" wrapText="1"/>
    </xf>
    <xf numFmtId="4" fontId="12" fillId="0" borderId="0" xfId="2" applyNumberFormat="1" applyFont="1" applyFill="1" applyBorder="1" applyAlignment="1">
      <alignment horizontal="left" vertical="top" wrapText="1"/>
    </xf>
    <xf numFmtId="0" fontId="18" fillId="0" borderId="19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0" fillId="0" borderId="0" xfId="0" applyFont="1"/>
    <xf numFmtId="0" fontId="2" fillId="0" borderId="0" xfId="0" applyFont="1"/>
    <xf numFmtId="0" fontId="9" fillId="0" borderId="0" xfId="0" applyFont="1"/>
    <xf numFmtId="4" fontId="9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2" fillId="0" borderId="14" xfId="0" applyFont="1" applyFill="1" applyBorder="1"/>
    <xf numFmtId="0" fontId="1" fillId="0" borderId="14" xfId="0" applyFont="1" applyFill="1" applyBorder="1" applyAlignment="1">
      <alignment horizontal="left" indent="1"/>
    </xf>
    <xf numFmtId="0" fontId="15" fillId="0" borderId="0" xfId="0" applyFont="1" applyFill="1" applyAlignment="1"/>
    <xf numFmtId="0" fontId="12" fillId="0" borderId="0" xfId="0" applyFont="1" applyFill="1" applyAlignment="1"/>
    <xf numFmtId="0" fontId="1" fillId="0" borderId="14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4" fillId="0" borderId="0" xfId="0" applyFont="1" applyFill="1" applyBorder="1"/>
    <xf numFmtId="0" fontId="25" fillId="0" borderId="0" xfId="0" applyFont="1" applyFill="1" applyBorder="1" applyAlignment="1"/>
    <xf numFmtId="0" fontId="2" fillId="2" borderId="45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6" fillId="2" borderId="12" xfId="0" applyFont="1" applyFill="1" applyBorder="1" applyAlignment="1">
      <alignment horizontal="center"/>
    </xf>
    <xf numFmtId="0" fontId="23" fillId="2" borderId="46" xfId="0" applyFont="1" applyFill="1" applyBorder="1" applyAlignment="1">
      <alignment horizontal="center" wrapText="1"/>
    </xf>
    <xf numFmtId="0" fontId="27" fillId="2" borderId="14" xfId="0" applyFont="1" applyFill="1" applyBorder="1" applyAlignment="1">
      <alignment horizontal="center"/>
    </xf>
    <xf numFmtId="10" fontId="18" fillId="0" borderId="1" xfId="8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/>
    </xf>
    <xf numFmtId="164" fontId="18" fillId="0" borderId="1" xfId="0" applyNumberFormat="1" applyFont="1" applyFill="1" applyBorder="1"/>
    <xf numFmtId="4" fontId="18" fillId="0" borderId="1" xfId="0" applyNumberFormat="1" applyFont="1" applyFill="1" applyBorder="1" applyAlignment="1">
      <alignment horizontal="center" wrapText="1"/>
    </xf>
    <xf numFmtId="4" fontId="12" fillId="2" borderId="49" xfId="1" applyNumberFormat="1" applyFont="1" applyFill="1" applyBorder="1" applyAlignment="1">
      <alignment horizontal="center" vertical="center" wrapText="1"/>
    </xf>
    <xf numFmtId="4" fontId="12" fillId="2" borderId="24" xfId="1" applyNumberFormat="1" applyFont="1" applyFill="1" applyBorder="1" applyAlignment="1">
      <alignment horizontal="center" wrapText="1"/>
    </xf>
    <xf numFmtId="4" fontId="6" fillId="0" borderId="0" xfId="0" applyNumberFormat="1" applyFont="1" applyAlignment="1"/>
    <xf numFmtId="4" fontId="12" fillId="0" borderId="1" xfId="0" applyNumberFormat="1" applyFont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right"/>
    </xf>
    <xf numFmtId="4" fontId="12" fillId="2" borderId="23" xfId="0" applyNumberFormat="1" applyFont="1" applyFill="1" applyBorder="1" applyAlignment="1">
      <alignment horizontal="right" wrapText="1"/>
    </xf>
    <xf numFmtId="4" fontId="12" fillId="2" borderId="50" xfId="3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/>
    </xf>
    <xf numFmtId="4" fontId="12" fillId="2" borderId="28" xfId="1" applyNumberFormat="1" applyFont="1" applyFill="1" applyBorder="1" applyAlignment="1">
      <alignment horizontal="right" wrapText="1"/>
    </xf>
    <xf numFmtId="4" fontId="12" fillId="2" borderId="22" xfId="1" applyNumberFormat="1" applyFont="1" applyFill="1" applyBorder="1" applyAlignment="1">
      <alignment horizontal="right" wrapText="1"/>
    </xf>
    <xf numFmtId="4" fontId="12" fillId="2" borderId="25" xfId="0" applyNumberFormat="1" applyFont="1" applyFill="1" applyBorder="1" applyAlignment="1">
      <alignment horizontal="right" wrapText="1"/>
    </xf>
    <xf numFmtId="0" fontId="26" fillId="2" borderId="47" xfId="0" applyFont="1" applyFill="1" applyBorder="1" applyAlignment="1">
      <alignment horizontal="center"/>
    </xf>
    <xf numFmtId="0" fontId="26" fillId="2" borderId="48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3" applyFont="1" applyAlignment="1" applyProtection="1">
      <alignment horizontal="center"/>
    </xf>
    <xf numFmtId="49" fontId="11" fillId="0" borderId="30" xfId="0" applyNumberFormat="1" applyFont="1" applyFill="1" applyBorder="1" applyAlignment="1">
      <alignment horizontal="left"/>
    </xf>
    <xf numFmtId="49" fontId="11" fillId="0" borderId="31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14" fillId="0" borderId="0" xfId="3" applyFont="1" applyBorder="1" applyAlignment="1" applyProtection="1">
      <alignment horizontal="center" vertical="top" wrapText="1"/>
      <protection locked="0"/>
    </xf>
    <xf numFmtId="0" fontId="13" fillId="0" borderId="0" xfId="3" applyFont="1" applyAlignment="1" applyProtection="1">
      <alignment horizont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/>
    </xf>
    <xf numFmtId="49" fontId="18" fillId="0" borderId="4" xfId="0" applyNumberFormat="1" applyFont="1" applyFill="1" applyBorder="1" applyAlignment="1">
      <alignment horizontal="left"/>
    </xf>
    <xf numFmtId="49" fontId="18" fillId="0" borderId="16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left"/>
    </xf>
    <xf numFmtId="49" fontId="11" fillId="0" borderId="29" xfId="0" applyNumberFormat="1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 wrapText="1"/>
    </xf>
    <xf numFmtId="49" fontId="18" fillId="0" borderId="4" xfId="0" applyNumberFormat="1" applyFont="1" applyFill="1" applyBorder="1" applyAlignment="1">
      <alignment horizontal="left" wrapText="1"/>
    </xf>
    <xf numFmtId="49" fontId="18" fillId="0" borderId="16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left"/>
    </xf>
    <xf numFmtId="49" fontId="11" fillId="0" borderId="21" xfId="0" applyNumberFormat="1" applyFont="1" applyFill="1" applyBorder="1" applyAlignment="1">
      <alignment horizontal="left"/>
    </xf>
    <xf numFmtId="49" fontId="11" fillId="0" borderId="37" xfId="0" applyNumberFormat="1" applyFont="1" applyFill="1" applyBorder="1" applyAlignment="1">
      <alignment horizontal="left"/>
    </xf>
    <xf numFmtId="49" fontId="11" fillId="0" borderId="43" xfId="0" applyNumberFormat="1" applyFont="1" applyFill="1" applyBorder="1" applyAlignment="1">
      <alignment horizontal="left"/>
    </xf>
    <xf numFmtId="0" fontId="12" fillId="2" borderId="21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</cellXfs>
  <cellStyles count="10">
    <cellStyle name="Millares 2" xfId="1"/>
    <cellStyle name="Millares 2 2" xfId="9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" xfId="8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156114</xdr:colOff>
      <xdr:row>0</xdr:row>
      <xdr:rowOff>57150</xdr:rowOff>
    </xdr:from>
    <xdr:to>
      <xdr:col>0</xdr:col>
      <xdr:colOff>895350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14" y="57150"/>
          <a:ext cx="739236" cy="7429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1019174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1</xdr:col>
      <xdr:colOff>133349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0</xdr:col>
      <xdr:colOff>1019174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0</xdr:col>
      <xdr:colOff>1019174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0</xdr:col>
      <xdr:colOff>1019174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38100</xdr:rowOff>
    </xdr:from>
    <xdr:to>
      <xdr:col>0</xdr:col>
      <xdr:colOff>942975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1019174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190499</xdr:colOff>
      <xdr:row>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1028699</xdr:colOff>
      <xdr:row>4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76200"/>
          <a:ext cx="828674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85725</xdr:rowOff>
    </xdr:from>
    <xdr:to>
      <xdr:col>1</xdr:col>
      <xdr:colOff>257174</xdr:colOff>
      <xdr:row>4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5725"/>
          <a:ext cx="828674" cy="819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71871</xdr:rowOff>
    </xdr:from>
    <xdr:to>
      <xdr:col>0</xdr:col>
      <xdr:colOff>1019174</xdr:colOff>
      <xdr:row>4</xdr:row>
      <xdr:rowOff>118630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1871"/>
          <a:ext cx="828674" cy="86590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90921</xdr:rowOff>
    </xdr:from>
    <xdr:to>
      <xdr:col>0</xdr:col>
      <xdr:colOff>1019174</xdr:colOff>
      <xdr:row>4</xdr:row>
      <xdr:rowOff>137680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0921"/>
          <a:ext cx="828674" cy="86590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1019174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4"/>
  </cols>
  <sheetData>
    <row r="2020" spans="1:1" x14ac:dyDescent="0.2">
      <c r="A2020" s="5" t="s">
        <v>164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70" zoomScaleNormal="100" zoomScaleSheetLayoutView="100" workbookViewId="0">
      <selection activeCell="H82" sqref="A1:I82"/>
    </sheetView>
  </sheetViews>
  <sheetFormatPr baseColWidth="10" defaultRowHeight="11.25" x14ac:dyDescent="0.2"/>
  <cols>
    <col min="1" max="1" width="17.140625" style="16" customWidth="1"/>
    <col min="2" max="4" width="15.7109375" style="16" customWidth="1"/>
    <col min="5" max="5" width="20.42578125" style="16" customWidth="1"/>
    <col min="6" max="6" width="17.7109375" style="14" customWidth="1"/>
    <col min="7" max="7" width="11.7109375" style="17" customWidth="1"/>
    <col min="8" max="8" width="19.7109375" style="18" customWidth="1"/>
    <col min="9" max="9" width="8.7109375" style="16" customWidth="1"/>
    <col min="10" max="11" width="11.42578125" style="16"/>
    <col min="12" max="16384" width="11.42578125" style="6"/>
  </cols>
  <sheetData>
    <row r="1" spans="1:11" s="10" customFormat="1" ht="18" x14ac:dyDescent="0.25">
      <c r="A1" s="322" t="s">
        <v>246</v>
      </c>
      <c r="B1" s="322"/>
      <c r="C1" s="322"/>
      <c r="D1" s="322"/>
      <c r="E1" s="322"/>
      <c r="F1" s="322"/>
      <c r="G1" s="322"/>
      <c r="H1" s="322"/>
      <c r="I1" s="322"/>
      <c r="J1" s="41"/>
    </row>
    <row r="2" spans="1:11" s="10" customFormat="1" ht="20.25" x14ac:dyDescent="0.3">
      <c r="A2" s="323" t="s">
        <v>247</v>
      </c>
      <c r="B2" s="323"/>
      <c r="C2" s="323"/>
      <c r="D2" s="323"/>
      <c r="E2" s="323"/>
      <c r="F2" s="323"/>
      <c r="G2" s="323"/>
      <c r="H2" s="323"/>
      <c r="I2" s="323"/>
      <c r="J2" s="42"/>
    </row>
    <row r="3" spans="1:11" s="10" customFormat="1" ht="15" x14ac:dyDescent="0.25">
      <c r="A3" s="324" t="s">
        <v>315</v>
      </c>
      <c r="B3" s="324"/>
      <c r="C3" s="324"/>
      <c r="D3" s="324"/>
      <c r="E3" s="324"/>
      <c r="F3" s="324"/>
      <c r="G3" s="324"/>
      <c r="H3" s="324"/>
      <c r="I3" s="324"/>
      <c r="J3" s="42"/>
    </row>
    <row r="4" spans="1:11" s="10" customFormat="1" ht="11.25" customHeight="1" x14ac:dyDescent="0.2">
      <c r="A4" s="325" t="s">
        <v>179</v>
      </c>
      <c r="B4" s="325"/>
      <c r="C4" s="325"/>
      <c r="D4" s="325"/>
      <c r="E4" s="325"/>
      <c r="F4" s="325"/>
      <c r="G4" s="325"/>
      <c r="H4" s="325"/>
      <c r="I4" s="325"/>
      <c r="J4" s="5"/>
    </row>
    <row r="5" spans="1:11" s="10" customFormat="1" ht="11.25" customHeight="1" x14ac:dyDescent="0.2">
      <c r="A5" s="270"/>
      <c r="B5" s="270"/>
      <c r="C5" s="270"/>
      <c r="D5" s="270"/>
      <c r="E5" s="271"/>
      <c r="F5" s="3"/>
      <c r="G5" s="4"/>
      <c r="H5" s="272"/>
      <c r="I5" s="272"/>
      <c r="J5" s="5"/>
    </row>
    <row r="6" spans="1:11" s="10" customFormat="1" ht="10.5" customHeight="1" x14ac:dyDescent="0.2">
      <c r="A6" s="270"/>
      <c r="B6" s="270"/>
      <c r="C6" s="270"/>
      <c r="D6" s="270"/>
      <c r="E6" s="271"/>
      <c r="F6" s="3"/>
      <c r="G6" s="4"/>
      <c r="H6" s="272"/>
      <c r="I6" s="272"/>
    </row>
    <row r="7" spans="1:11" s="10" customFormat="1" ht="11.25" customHeight="1" x14ac:dyDescent="0.2">
      <c r="A7" s="52" t="s">
        <v>130</v>
      </c>
      <c r="B7" s="52"/>
      <c r="C7" s="77"/>
      <c r="D7" s="77"/>
      <c r="E7" s="77"/>
      <c r="F7" s="99"/>
      <c r="G7" s="102"/>
      <c r="H7" s="103" t="s">
        <v>156</v>
      </c>
    </row>
    <row r="8" spans="1:11" ht="11.25" customHeight="1" x14ac:dyDescent="0.2">
      <c r="A8" s="45"/>
      <c r="B8" s="45"/>
      <c r="C8" s="45"/>
      <c r="D8" s="45"/>
      <c r="E8" s="45"/>
      <c r="F8" s="46"/>
      <c r="G8" s="104"/>
      <c r="H8" s="105"/>
      <c r="I8" s="6"/>
      <c r="J8" s="6"/>
      <c r="K8" s="6"/>
    </row>
    <row r="9" spans="1:11" ht="15" customHeight="1" x14ac:dyDescent="0.2">
      <c r="A9" s="57" t="s">
        <v>42</v>
      </c>
      <c r="B9" s="156" t="s">
        <v>43</v>
      </c>
      <c r="C9" s="152"/>
      <c r="D9" s="152"/>
      <c r="E9" s="137"/>
      <c r="F9" s="49" t="s">
        <v>44</v>
      </c>
      <c r="G9" s="106" t="s">
        <v>67</v>
      </c>
      <c r="H9" s="106" t="s">
        <v>68</v>
      </c>
      <c r="I9" s="6"/>
      <c r="J9" s="6"/>
      <c r="K9" s="6"/>
    </row>
    <row r="10" spans="1:11" ht="12" x14ac:dyDescent="0.2">
      <c r="A10" s="244">
        <v>5111300000</v>
      </c>
      <c r="B10" s="337" t="s">
        <v>239</v>
      </c>
      <c r="C10" s="338"/>
      <c r="D10" s="338"/>
      <c r="E10" s="339"/>
      <c r="F10" s="245">
        <v>68520124.689999998</v>
      </c>
      <c r="G10" s="293">
        <f>(F10/134836099.25)</f>
        <v>0.50817344220969074</v>
      </c>
      <c r="H10" s="246" t="s">
        <v>245</v>
      </c>
    </row>
    <row r="11" spans="1:11" ht="12" x14ac:dyDescent="0.2">
      <c r="A11" s="244">
        <v>5112100000</v>
      </c>
      <c r="B11" s="337" t="s">
        <v>268</v>
      </c>
      <c r="C11" s="338"/>
      <c r="D11" s="338"/>
      <c r="E11" s="339"/>
      <c r="F11" s="245">
        <v>347300</v>
      </c>
      <c r="G11" s="293">
        <f t="shared" ref="G11:G74" si="0">(F11/134836099.25)</f>
        <v>2.5757197214380258E-3</v>
      </c>
      <c r="H11" s="246"/>
    </row>
    <row r="12" spans="1:11" ht="12" x14ac:dyDescent="0.2">
      <c r="A12" s="244">
        <v>5112300000</v>
      </c>
      <c r="B12" s="337" t="s">
        <v>269</v>
      </c>
      <c r="C12" s="338"/>
      <c r="D12" s="338"/>
      <c r="E12" s="339"/>
      <c r="F12" s="245">
        <v>100299</v>
      </c>
      <c r="G12" s="293">
        <f t="shared" si="0"/>
        <v>7.4385865920101508E-4</v>
      </c>
      <c r="H12" s="246"/>
    </row>
    <row r="13" spans="1:11" ht="12" x14ac:dyDescent="0.2">
      <c r="A13" s="244">
        <v>5113100000</v>
      </c>
      <c r="B13" s="337" t="s">
        <v>270</v>
      </c>
      <c r="C13" s="338"/>
      <c r="D13" s="338"/>
      <c r="E13" s="339"/>
      <c r="F13" s="245">
        <v>1225301</v>
      </c>
      <c r="G13" s="293">
        <f t="shared" si="0"/>
        <v>9.0873364537798294E-3</v>
      </c>
      <c r="H13" s="246"/>
    </row>
    <row r="14" spans="1:11" ht="12" x14ac:dyDescent="0.2">
      <c r="A14" s="244">
        <v>5113200000</v>
      </c>
      <c r="B14" s="337" t="s">
        <v>205</v>
      </c>
      <c r="C14" s="338"/>
      <c r="D14" s="338"/>
      <c r="E14" s="339"/>
      <c r="F14" s="245">
        <v>1311589.5900000001</v>
      </c>
      <c r="G14" s="293">
        <f t="shared" si="0"/>
        <v>9.7272881468350551E-3</v>
      </c>
      <c r="H14" s="246"/>
    </row>
    <row r="15" spans="1:11" ht="12" x14ac:dyDescent="0.2">
      <c r="A15" s="244">
        <v>5113300000</v>
      </c>
      <c r="B15" s="337" t="s">
        <v>206</v>
      </c>
      <c r="C15" s="338"/>
      <c r="D15" s="338"/>
      <c r="E15" s="339"/>
      <c r="F15" s="245">
        <v>161565.17000000001</v>
      </c>
      <c r="G15" s="293">
        <f t="shared" si="0"/>
        <v>1.1982337882709107E-3</v>
      </c>
      <c r="H15" s="246"/>
    </row>
    <row r="16" spans="1:11" ht="12" x14ac:dyDescent="0.2">
      <c r="A16" s="244">
        <v>5113400000</v>
      </c>
      <c r="B16" s="337" t="s">
        <v>207</v>
      </c>
      <c r="C16" s="338"/>
      <c r="D16" s="338"/>
      <c r="E16" s="339"/>
      <c r="F16" s="245">
        <v>15552041.369999999</v>
      </c>
      <c r="G16" s="293">
        <f t="shared" si="0"/>
        <v>0.1153403388002564</v>
      </c>
      <c r="H16" s="246" t="s">
        <v>245</v>
      </c>
      <c r="I16" s="232"/>
    </row>
    <row r="17" spans="1:11" ht="12" x14ac:dyDescent="0.2">
      <c r="A17" s="244">
        <v>5114100000</v>
      </c>
      <c r="B17" s="337" t="s">
        <v>208</v>
      </c>
      <c r="C17" s="338"/>
      <c r="D17" s="338"/>
      <c r="E17" s="339"/>
      <c r="F17" s="245">
        <v>21575651.579999998</v>
      </c>
      <c r="G17" s="293">
        <f t="shared" si="0"/>
        <v>0.16001391096309098</v>
      </c>
      <c r="H17" s="246" t="s">
        <v>245</v>
      </c>
      <c r="I17" s="232"/>
    </row>
    <row r="18" spans="1:11" ht="12" x14ac:dyDescent="0.2">
      <c r="A18" s="244">
        <v>5114200000</v>
      </c>
      <c r="B18" s="337" t="s">
        <v>271</v>
      </c>
      <c r="C18" s="338"/>
      <c r="D18" s="338"/>
      <c r="E18" s="339"/>
      <c r="F18" s="245">
        <v>941051.36</v>
      </c>
      <c r="G18" s="293">
        <f t="shared" si="0"/>
        <v>6.9792241486843513E-3</v>
      </c>
      <c r="H18" s="246"/>
    </row>
    <row r="19" spans="1:11" ht="12" x14ac:dyDescent="0.2">
      <c r="A19" s="244">
        <v>5114300000</v>
      </c>
      <c r="B19" s="337" t="s">
        <v>272</v>
      </c>
      <c r="C19" s="338"/>
      <c r="D19" s="338"/>
      <c r="E19" s="339"/>
      <c r="F19" s="245">
        <v>1344364.28</v>
      </c>
      <c r="G19" s="293">
        <f t="shared" si="0"/>
        <v>9.9703587353666343E-3</v>
      </c>
      <c r="H19" s="246"/>
    </row>
    <row r="20" spans="1:11" s="30" customFormat="1" ht="12" x14ac:dyDescent="0.2">
      <c r="A20" s="244">
        <v>5115100000</v>
      </c>
      <c r="B20" s="337" t="s">
        <v>273</v>
      </c>
      <c r="C20" s="338"/>
      <c r="D20" s="338"/>
      <c r="E20" s="339"/>
      <c r="F20" s="245">
        <v>1680470.25</v>
      </c>
      <c r="G20" s="293">
        <f t="shared" si="0"/>
        <v>1.2463058923739964E-2</v>
      </c>
      <c r="H20" s="246"/>
      <c r="I20" s="16"/>
      <c r="J20" s="16"/>
      <c r="K20" s="16"/>
    </row>
    <row r="21" spans="1:11" s="30" customFormat="1" ht="12" x14ac:dyDescent="0.2">
      <c r="A21" s="244">
        <v>5115400000</v>
      </c>
      <c r="B21" s="337" t="s">
        <v>274</v>
      </c>
      <c r="C21" s="338"/>
      <c r="D21" s="338"/>
      <c r="E21" s="339"/>
      <c r="F21" s="245">
        <v>11663837.25</v>
      </c>
      <c r="G21" s="293">
        <f t="shared" si="0"/>
        <v>8.650381696650869E-2</v>
      </c>
      <c r="H21" s="246"/>
      <c r="I21" s="16"/>
      <c r="J21" s="16"/>
      <c r="K21" s="16"/>
    </row>
    <row r="22" spans="1:11" s="30" customFormat="1" ht="12" x14ac:dyDescent="0.2">
      <c r="A22" s="244">
        <v>5117100000</v>
      </c>
      <c r="B22" s="337" t="s">
        <v>251</v>
      </c>
      <c r="C22" s="338"/>
      <c r="D22" s="338"/>
      <c r="E22" s="339"/>
      <c r="F22" s="245">
        <v>6000</v>
      </c>
      <c r="G22" s="293">
        <f t="shared" si="0"/>
        <v>4.4498469129364106E-5</v>
      </c>
      <c r="H22" s="246"/>
      <c r="I22" s="16"/>
      <c r="J22" s="16"/>
      <c r="K22" s="16"/>
    </row>
    <row r="23" spans="1:11" s="30" customFormat="1" ht="12" x14ac:dyDescent="0.2">
      <c r="A23" s="244">
        <v>5121100000</v>
      </c>
      <c r="B23" s="337" t="s">
        <v>275</v>
      </c>
      <c r="C23" s="338"/>
      <c r="D23" s="338"/>
      <c r="E23" s="339"/>
      <c r="F23" s="245">
        <v>1038687.18</v>
      </c>
      <c r="G23" s="293">
        <f t="shared" si="0"/>
        <v>7.703331569049377E-3</v>
      </c>
      <c r="H23" s="246"/>
      <c r="I23" s="16"/>
      <c r="J23" s="16"/>
      <c r="K23" s="16"/>
    </row>
    <row r="24" spans="1:11" s="30" customFormat="1" ht="12" x14ac:dyDescent="0.2">
      <c r="A24" s="244">
        <v>5121200000</v>
      </c>
      <c r="B24" s="337" t="s">
        <v>276</v>
      </c>
      <c r="C24" s="338"/>
      <c r="D24" s="338"/>
      <c r="E24" s="339"/>
      <c r="F24" s="245">
        <v>757313.3</v>
      </c>
      <c r="G24" s="293">
        <f t="shared" si="0"/>
        <v>5.6165470835511438E-3</v>
      </c>
      <c r="H24" s="246"/>
      <c r="I24" s="16"/>
      <c r="J24" s="16"/>
      <c r="K24" s="16"/>
    </row>
    <row r="25" spans="1:11" s="30" customFormat="1" ht="12" x14ac:dyDescent="0.2">
      <c r="A25" s="244">
        <v>5121400000</v>
      </c>
      <c r="B25" s="337" t="s">
        <v>277</v>
      </c>
      <c r="C25" s="338"/>
      <c r="D25" s="338"/>
      <c r="E25" s="339"/>
      <c r="F25" s="245">
        <v>1082985.03</v>
      </c>
      <c r="G25" s="293">
        <f t="shared" si="0"/>
        <v>8.0318626541697434E-3</v>
      </c>
      <c r="H25" s="246"/>
      <c r="I25" s="16"/>
      <c r="J25" s="16"/>
      <c r="K25" s="16"/>
    </row>
    <row r="26" spans="1:11" s="30" customFormat="1" ht="12" x14ac:dyDescent="0.2">
      <c r="A26" s="244">
        <v>5121500000</v>
      </c>
      <c r="B26" s="337" t="s">
        <v>278</v>
      </c>
      <c r="C26" s="338"/>
      <c r="D26" s="338"/>
      <c r="E26" s="339"/>
      <c r="F26" s="245">
        <v>39805</v>
      </c>
      <c r="G26" s="293">
        <f t="shared" si="0"/>
        <v>2.9521026061572308E-4</v>
      </c>
      <c r="H26" s="246"/>
      <c r="I26" s="16"/>
      <c r="J26" s="16"/>
      <c r="K26" s="16"/>
    </row>
    <row r="27" spans="1:11" ht="12" x14ac:dyDescent="0.2">
      <c r="A27" s="244">
        <v>5121600000</v>
      </c>
      <c r="B27" s="337" t="s">
        <v>209</v>
      </c>
      <c r="C27" s="338"/>
      <c r="D27" s="338"/>
      <c r="E27" s="339"/>
      <c r="F27" s="245">
        <v>195675.35</v>
      </c>
      <c r="G27" s="293">
        <f t="shared" si="0"/>
        <v>1.4512089202254196E-3</v>
      </c>
      <c r="H27" s="246"/>
    </row>
    <row r="28" spans="1:11" ht="12" x14ac:dyDescent="0.2">
      <c r="A28" s="244">
        <v>5122100000</v>
      </c>
      <c r="B28" s="337" t="s">
        <v>279</v>
      </c>
      <c r="C28" s="338"/>
      <c r="D28" s="338"/>
      <c r="E28" s="339"/>
      <c r="F28" s="245">
        <v>195998.45</v>
      </c>
      <c r="G28" s="293">
        <f t="shared" si="0"/>
        <v>1.4536051627880358E-3</v>
      </c>
      <c r="H28" s="246"/>
    </row>
    <row r="29" spans="1:11" s="30" customFormat="1" ht="12" x14ac:dyDescent="0.2">
      <c r="A29" s="244">
        <v>5122300000</v>
      </c>
      <c r="B29" s="337" t="s">
        <v>280</v>
      </c>
      <c r="C29" s="338"/>
      <c r="D29" s="338"/>
      <c r="E29" s="339"/>
      <c r="F29" s="245">
        <v>329</v>
      </c>
      <c r="G29" s="293">
        <f t="shared" si="0"/>
        <v>2.4399993905934652E-6</v>
      </c>
      <c r="H29" s="246"/>
      <c r="I29" s="16"/>
      <c r="J29" s="16"/>
      <c r="K29" s="16"/>
    </row>
    <row r="30" spans="1:11" ht="12" x14ac:dyDescent="0.2">
      <c r="A30" s="244">
        <v>5124100000</v>
      </c>
      <c r="B30" s="337" t="s">
        <v>281</v>
      </c>
      <c r="C30" s="338"/>
      <c r="D30" s="338"/>
      <c r="E30" s="339"/>
      <c r="F30" s="245">
        <v>1378.65</v>
      </c>
      <c r="G30" s="293">
        <f t="shared" si="0"/>
        <v>1.0224635744199638E-5</v>
      </c>
      <c r="H30" s="246"/>
    </row>
    <row r="31" spans="1:11" ht="12" x14ac:dyDescent="0.2">
      <c r="A31" s="244">
        <v>5124200000</v>
      </c>
      <c r="B31" s="337" t="s">
        <v>282</v>
      </c>
      <c r="C31" s="338"/>
      <c r="D31" s="338"/>
      <c r="E31" s="339"/>
      <c r="F31" s="245">
        <v>2506.9899999999998</v>
      </c>
      <c r="G31" s="293">
        <f t="shared" si="0"/>
        <v>1.859286952043742E-5</v>
      </c>
      <c r="H31" s="246"/>
    </row>
    <row r="32" spans="1:11" ht="12" x14ac:dyDescent="0.2">
      <c r="A32" s="244">
        <v>5124300000</v>
      </c>
      <c r="B32" s="337" t="s">
        <v>283</v>
      </c>
      <c r="C32" s="338"/>
      <c r="D32" s="338"/>
      <c r="E32" s="339"/>
      <c r="F32" s="245">
        <v>6857.95</v>
      </c>
      <c r="G32" s="293">
        <f t="shared" si="0"/>
        <v>5.0861379394287098E-5</v>
      </c>
      <c r="H32" s="246"/>
    </row>
    <row r="33" spans="1:8" ht="12" x14ac:dyDescent="0.2">
      <c r="A33" s="244">
        <v>5124400000</v>
      </c>
      <c r="B33" s="337" t="s">
        <v>284</v>
      </c>
      <c r="C33" s="338"/>
      <c r="D33" s="338"/>
      <c r="E33" s="339"/>
      <c r="F33" s="245">
        <v>3122.29</v>
      </c>
      <c r="G33" s="293">
        <f t="shared" si="0"/>
        <v>2.3156187529653712E-5</v>
      </c>
      <c r="H33" s="246"/>
    </row>
    <row r="34" spans="1:8" ht="12" x14ac:dyDescent="0.2">
      <c r="A34" s="244">
        <v>5124500000</v>
      </c>
      <c r="B34" s="337" t="s">
        <v>285</v>
      </c>
      <c r="C34" s="338"/>
      <c r="D34" s="338"/>
      <c r="E34" s="339"/>
      <c r="F34" s="245">
        <v>370</v>
      </c>
      <c r="G34" s="293">
        <f t="shared" si="0"/>
        <v>2.7440722629774532E-6</v>
      </c>
      <c r="H34" s="246"/>
    </row>
    <row r="35" spans="1:8" ht="12" x14ac:dyDescent="0.2">
      <c r="A35" s="244">
        <v>5124600000</v>
      </c>
      <c r="B35" s="337" t="s">
        <v>286</v>
      </c>
      <c r="C35" s="338"/>
      <c r="D35" s="338"/>
      <c r="E35" s="339"/>
      <c r="F35" s="245">
        <v>229004.99</v>
      </c>
      <c r="G35" s="293">
        <f t="shared" si="0"/>
        <v>1.6983952463308894E-3</v>
      </c>
      <c r="H35" s="246"/>
    </row>
    <row r="36" spans="1:8" ht="12" x14ac:dyDescent="0.2">
      <c r="A36" s="244">
        <v>5124700000</v>
      </c>
      <c r="B36" s="337" t="s">
        <v>287</v>
      </c>
      <c r="C36" s="338"/>
      <c r="D36" s="338"/>
      <c r="E36" s="339"/>
      <c r="F36" s="245">
        <v>2237.1799999999998</v>
      </c>
      <c r="G36" s="293">
        <f t="shared" si="0"/>
        <v>1.6591847527805133E-5</v>
      </c>
      <c r="H36" s="246"/>
    </row>
    <row r="37" spans="1:8" ht="12" x14ac:dyDescent="0.2">
      <c r="A37" s="244">
        <v>5124800000</v>
      </c>
      <c r="B37" s="337" t="s">
        <v>288</v>
      </c>
      <c r="C37" s="338"/>
      <c r="D37" s="338"/>
      <c r="E37" s="339"/>
      <c r="F37" s="245">
        <v>69455.360000000001</v>
      </c>
      <c r="G37" s="293">
        <f t="shared" si="0"/>
        <v>5.151095321381451E-4</v>
      </c>
      <c r="H37" s="246"/>
    </row>
    <row r="38" spans="1:8" ht="12" x14ac:dyDescent="0.2">
      <c r="A38" s="244">
        <v>5124900000</v>
      </c>
      <c r="B38" s="337" t="s">
        <v>289</v>
      </c>
      <c r="C38" s="338"/>
      <c r="D38" s="338"/>
      <c r="E38" s="339"/>
      <c r="F38" s="245">
        <v>154216.10999999999</v>
      </c>
      <c r="G38" s="293">
        <f t="shared" si="0"/>
        <v>1.1437301350142699E-3</v>
      </c>
      <c r="H38" s="246"/>
    </row>
    <row r="39" spans="1:8" ht="12" x14ac:dyDescent="0.2">
      <c r="A39" s="244">
        <v>5125300000</v>
      </c>
      <c r="B39" s="337" t="s">
        <v>290</v>
      </c>
      <c r="C39" s="338"/>
      <c r="D39" s="338"/>
      <c r="E39" s="339"/>
      <c r="F39" s="245">
        <v>2854.82</v>
      </c>
      <c r="G39" s="293">
        <f t="shared" si="0"/>
        <v>2.1172519939981874E-5</v>
      </c>
      <c r="H39" s="246"/>
    </row>
    <row r="40" spans="1:8" ht="12" x14ac:dyDescent="0.2">
      <c r="A40" s="244">
        <v>5125400000</v>
      </c>
      <c r="B40" s="337" t="s">
        <v>291</v>
      </c>
      <c r="C40" s="338"/>
      <c r="D40" s="338"/>
      <c r="E40" s="339"/>
      <c r="F40" s="245">
        <v>25976.62</v>
      </c>
      <c r="G40" s="293">
        <f t="shared" si="0"/>
        <v>1.9265330385920371E-4</v>
      </c>
      <c r="H40" s="246"/>
    </row>
    <row r="41" spans="1:8" ht="12" x14ac:dyDescent="0.2">
      <c r="A41" s="244">
        <v>5126100000</v>
      </c>
      <c r="B41" s="337" t="s">
        <v>292</v>
      </c>
      <c r="C41" s="338"/>
      <c r="D41" s="338"/>
      <c r="E41" s="339"/>
      <c r="F41" s="245">
        <v>490529.14</v>
      </c>
      <c r="G41" s="293">
        <f t="shared" si="0"/>
        <v>3.6379659655572543E-3</v>
      </c>
      <c r="H41" s="246"/>
    </row>
    <row r="42" spans="1:8" ht="12" x14ac:dyDescent="0.2">
      <c r="A42" s="244">
        <v>5127100000</v>
      </c>
      <c r="B42" s="337" t="s">
        <v>210</v>
      </c>
      <c r="C42" s="338"/>
      <c r="D42" s="338"/>
      <c r="E42" s="339"/>
      <c r="F42" s="245">
        <v>18374.400000000001</v>
      </c>
      <c r="G42" s="293">
        <f t="shared" si="0"/>
        <v>1.3627211186176467E-4</v>
      </c>
      <c r="H42" s="246"/>
    </row>
    <row r="43" spans="1:8" ht="12" x14ac:dyDescent="0.2">
      <c r="A43" s="244">
        <v>5127200000</v>
      </c>
      <c r="B43" s="337" t="s">
        <v>293</v>
      </c>
      <c r="C43" s="338"/>
      <c r="D43" s="338"/>
      <c r="E43" s="339"/>
      <c r="F43" s="245">
        <v>10918.77</v>
      </c>
      <c r="G43" s="293">
        <f t="shared" si="0"/>
        <v>8.0978091629271156E-5</v>
      </c>
      <c r="H43" s="246"/>
    </row>
    <row r="44" spans="1:8" ht="12" x14ac:dyDescent="0.2">
      <c r="A44" s="244">
        <v>5127300000</v>
      </c>
      <c r="B44" s="337" t="s">
        <v>211</v>
      </c>
      <c r="C44" s="338"/>
      <c r="D44" s="338"/>
      <c r="E44" s="339"/>
      <c r="F44" s="245">
        <v>5846.4</v>
      </c>
      <c r="G44" s="293">
        <f t="shared" si="0"/>
        <v>4.3359308319652384E-5</v>
      </c>
      <c r="H44" s="246"/>
    </row>
    <row r="45" spans="1:8" ht="12" x14ac:dyDescent="0.2">
      <c r="A45" s="244">
        <v>5129100000</v>
      </c>
      <c r="B45" s="337" t="s">
        <v>212</v>
      </c>
      <c r="C45" s="338"/>
      <c r="D45" s="338"/>
      <c r="E45" s="339"/>
      <c r="F45" s="245">
        <v>12932</v>
      </c>
      <c r="G45" s="293">
        <f t="shared" si="0"/>
        <v>9.5909033796822768E-5</v>
      </c>
      <c r="H45" s="246"/>
    </row>
    <row r="46" spans="1:8" ht="12" x14ac:dyDescent="0.2">
      <c r="A46" s="244">
        <v>5129200000</v>
      </c>
      <c r="B46" s="337" t="s">
        <v>294</v>
      </c>
      <c r="C46" s="338"/>
      <c r="D46" s="338"/>
      <c r="E46" s="339"/>
      <c r="F46" s="245">
        <v>66370.03</v>
      </c>
      <c r="G46" s="293">
        <f t="shared" si="0"/>
        <v>4.9222745517832833E-4</v>
      </c>
      <c r="H46" s="246"/>
    </row>
    <row r="47" spans="1:8" ht="12" x14ac:dyDescent="0.2">
      <c r="A47" s="244">
        <v>5129300000</v>
      </c>
      <c r="B47" s="337" t="s">
        <v>295</v>
      </c>
      <c r="C47" s="338"/>
      <c r="D47" s="338"/>
      <c r="E47" s="339"/>
      <c r="F47" s="245">
        <v>113414.91</v>
      </c>
      <c r="G47" s="293">
        <f t="shared" si="0"/>
        <v>8.411316452407681E-4</v>
      </c>
      <c r="H47" s="246"/>
    </row>
    <row r="48" spans="1:8" ht="12" x14ac:dyDescent="0.2">
      <c r="A48" s="244">
        <v>5129400000</v>
      </c>
      <c r="B48" s="337" t="s">
        <v>296</v>
      </c>
      <c r="C48" s="338"/>
      <c r="D48" s="338"/>
      <c r="E48" s="339"/>
      <c r="F48" s="245">
        <v>284308.96000000002</v>
      </c>
      <c r="G48" s="293">
        <f t="shared" si="0"/>
        <v>2.108552246626936E-3</v>
      </c>
      <c r="H48" s="246"/>
    </row>
    <row r="49" spans="1:8" ht="12" x14ac:dyDescent="0.2">
      <c r="A49" s="244">
        <v>5129600000</v>
      </c>
      <c r="B49" s="337" t="s">
        <v>297</v>
      </c>
      <c r="C49" s="338"/>
      <c r="D49" s="338"/>
      <c r="E49" s="339"/>
      <c r="F49" s="245">
        <v>103787.6</v>
      </c>
      <c r="G49" s="293">
        <f t="shared" si="0"/>
        <v>7.6973155243513177E-4</v>
      </c>
      <c r="H49" s="246"/>
    </row>
    <row r="50" spans="1:8" ht="12" x14ac:dyDescent="0.2">
      <c r="A50" s="244">
        <v>5129900000</v>
      </c>
      <c r="B50" s="337" t="s">
        <v>298</v>
      </c>
      <c r="C50" s="338"/>
      <c r="D50" s="338"/>
      <c r="E50" s="339"/>
      <c r="F50" s="245">
        <v>330</v>
      </c>
      <c r="G50" s="293">
        <f t="shared" si="0"/>
        <v>2.4474158021150258E-6</v>
      </c>
      <c r="H50" s="246"/>
    </row>
    <row r="51" spans="1:8" ht="12" x14ac:dyDescent="0.2">
      <c r="A51" s="244">
        <v>5131100000</v>
      </c>
      <c r="B51" s="337" t="s">
        <v>252</v>
      </c>
      <c r="C51" s="338"/>
      <c r="D51" s="338"/>
      <c r="E51" s="339"/>
      <c r="F51" s="245">
        <v>618790.06999999995</v>
      </c>
      <c r="G51" s="293">
        <f t="shared" si="0"/>
        <v>4.5892018045753423E-3</v>
      </c>
      <c r="H51" s="246"/>
    </row>
    <row r="52" spans="1:8" ht="12" x14ac:dyDescent="0.2">
      <c r="A52" s="244">
        <v>5131300000</v>
      </c>
      <c r="B52" s="337" t="s">
        <v>213</v>
      </c>
      <c r="C52" s="338"/>
      <c r="D52" s="338"/>
      <c r="E52" s="339"/>
      <c r="F52" s="245">
        <v>62266.95</v>
      </c>
      <c r="G52" s="293">
        <f t="shared" si="0"/>
        <v>4.6179732539244304E-4</v>
      </c>
      <c r="H52" s="246"/>
    </row>
    <row r="53" spans="1:8" ht="12" x14ac:dyDescent="0.2">
      <c r="A53" s="244">
        <v>5131400000</v>
      </c>
      <c r="B53" s="337" t="s">
        <v>214</v>
      </c>
      <c r="C53" s="338"/>
      <c r="D53" s="338"/>
      <c r="E53" s="339"/>
      <c r="F53" s="245">
        <v>218284.95</v>
      </c>
      <c r="G53" s="293">
        <f t="shared" si="0"/>
        <v>1.618891018163298E-3</v>
      </c>
      <c r="H53" s="246"/>
    </row>
    <row r="54" spans="1:8" ht="12" x14ac:dyDescent="0.2">
      <c r="A54" s="244">
        <v>5131500000</v>
      </c>
      <c r="B54" s="337" t="s">
        <v>215</v>
      </c>
      <c r="C54" s="338"/>
      <c r="D54" s="338"/>
      <c r="E54" s="339"/>
      <c r="F54" s="245">
        <v>171177.27</v>
      </c>
      <c r="G54" s="293">
        <f t="shared" si="0"/>
        <v>1.269521077457304E-3</v>
      </c>
      <c r="H54" s="246"/>
    </row>
    <row r="55" spans="1:8" ht="12" x14ac:dyDescent="0.2">
      <c r="A55" s="244">
        <v>5131700000</v>
      </c>
      <c r="B55" s="337" t="s">
        <v>299</v>
      </c>
      <c r="C55" s="338"/>
      <c r="D55" s="338"/>
      <c r="E55" s="339"/>
      <c r="F55" s="245">
        <v>221756.69</v>
      </c>
      <c r="G55" s="293">
        <f t="shared" si="0"/>
        <v>1.6446388706991611E-3</v>
      </c>
      <c r="H55" s="246"/>
    </row>
    <row r="56" spans="1:8" ht="12" x14ac:dyDescent="0.2">
      <c r="A56" s="244">
        <v>5131800000</v>
      </c>
      <c r="B56" s="337" t="s">
        <v>216</v>
      </c>
      <c r="C56" s="338"/>
      <c r="D56" s="338"/>
      <c r="E56" s="339"/>
      <c r="F56" s="245">
        <v>78042.16</v>
      </c>
      <c r="G56" s="293">
        <f t="shared" si="0"/>
        <v>5.7879277459148238E-4</v>
      </c>
      <c r="H56" s="246"/>
    </row>
    <row r="57" spans="1:8" ht="12" x14ac:dyDescent="0.2">
      <c r="A57" s="244">
        <v>5131900000</v>
      </c>
      <c r="B57" s="337" t="s">
        <v>217</v>
      </c>
      <c r="C57" s="338"/>
      <c r="D57" s="338"/>
      <c r="E57" s="339"/>
      <c r="F57" s="245">
        <v>5270.93</v>
      </c>
      <c r="G57" s="293">
        <f t="shared" si="0"/>
        <v>3.9091385981339862E-5</v>
      </c>
      <c r="H57" s="246"/>
    </row>
    <row r="58" spans="1:8" ht="12" x14ac:dyDescent="0.2">
      <c r="A58" s="244">
        <v>5132200000</v>
      </c>
      <c r="B58" s="337" t="s">
        <v>218</v>
      </c>
      <c r="C58" s="338"/>
      <c r="D58" s="338"/>
      <c r="E58" s="339"/>
      <c r="F58" s="245">
        <v>143646.06</v>
      </c>
      <c r="G58" s="293">
        <f t="shared" si="0"/>
        <v>1.0653382944107975E-3</v>
      </c>
      <c r="H58" s="246"/>
    </row>
    <row r="59" spans="1:8" ht="12" x14ac:dyDescent="0.2">
      <c r="A59" s="244">
        <v>5132900000</v>
      </c>
      <c r="B59" s="337" t="s">
        <v>219</v>
      </c>
      <c r="C59" s="338"/>
      <c r="D59" s="338"/>
      <c r="E59" s="339"/>
      <c r="F59" s="245">
        <v>23710.400000000001</v>
      </c>
      <c r="G59" s="293">
        <f t="shared" si="0"/>
        <v>1.7584608374081247E-4</v>
      </c>
      <c r="H59" s="246"/>
    </row>
    <row r="60" spans="1:8" ht="12" x14ac:dyDescent="0.2">
      <c r="A60" s="244">
        <v>5133100000</v>
      </c>
      <c r="B60" s="337" t="s">
        <v>300</v>
      </c>
      <c r="C60" s="338"/>
      <c r="D60" s="338"/>
      <c r="E60" s="339"/>
      <c r="F60" s="245">
        <v>126092</v>
      </c>
      <c r="G60" s="293">
        <f t="shared" si="0"/>
        <v>9.3515016157662983E-4</v>
      </c>
      <c r="H60" s="246"/>
    </row>
    <row r="61" spans="1:8" ht="12" x14ac:dyDescent="0.2">
      <c r="A61" s="244">
        <v>5133200000</v>
      </c>
      <c r="B61" s="337" t="s">
        <v>301</v>
      </c>
      <c r="C61" s="338"/>
      <c r="D61" s="338"/>
      <c r="E61" s="339"/>
      <c r="F61" s="245">
        <v>8637.34</v>
      </c>
      <c r="G61" s="293">
        <f t="shared" si="0"/>
        <v>6.4058067891636963E-5</v>
      </c>
      <c r="H61" s="246"/>
    </row>
    <row r="62" spans="1:8" ht="23.25" customHeight="1" x14ac:dyDescent="0.2">
      <c r="A62" s="244">
        <v>5133300000</v>
      </c>
      <c r="B62" s="342" t="s">
        <v>302</v>
      </c>
      <c r="C62" s="343"/>
      <c r="D62" s="343"/>
      <c r="E62" s="344"/>
      <c r="F62" s="245">
        <v>103352.52</v>
      </c>
      <c r="G62" s="293">
        <f t="shared" si="0"/>
        <v>7.6650482011033109E-4</v>
      </c>
      <c r="H62" s="246"/>
    </row>
    <row r="63" spans="1:8" ht="12" x14ac:dyDescent="0.2">
      <c r="A63" s="244">
        <v>5133600000</v>
      </c>
      <c r="B63" s="337" t="s">
        <v>303</v>
      </c>
      <c r="C63" s="338"/>
      <c r="D63" s="338"/>
      <c r="E63" s="339"/>
      <c r="F63" s="245">
        <v>162050.54</v>
      </c>
      <c r="G63" s="293">
        <f t="shared" si="0"/>
        <v>1.2018334919311306E-3</v>
      </c>
      <c r="H63" s="246"/>
    </row>
    <row r="64" spans="1:8" ht="12" x14ac:dyDescent="0.2">
      <c r="A64" s="244">
        <v>5134100000</v>
      </c>
      <c r="B64" s="337" t="s">
        <v>304</v>
      </c>
      <c r="C64" s="338"/>
      <c r="D64" s="338"/>
      <c r="E64" s="339"/>
      <c r="F64" s="245">
        <v>30314.15</v>
      </c>
      <c r="G64" s="293">
        <f t="shared" si="0"/>
        <v>2.2482221132631884E-4</v>
      </c>
      <c r="H64" s="246"/>
    </row>
    <row r="65" spans="1:11" ht="12" x14ac:dyDescent="0.2">
      <c r="A65" s="244">
        <v>5134500000</v>
      </c>
      <c r="B65" s="337" t="s">
        <v>305</v>
      </c>
      <c r="C65" s="338"/>
      <c r="D65" s="338"/>
      <c r="E65" s="339"/>
      <c r="F65" s="245">
        <v>185407.61</v>
      </c>
      <c r="G65" s="293">
        <f t="shared" si="0"/>
        <v>1.37505913498903E-3</v>
      </c>
      <c r="H65" s="246"/>
    </row>
    <row r="66" spans="1:11" ht="12" x14ac:dyDescent="0.2">
      <c r="A66" s="244">
        <v>5134900000</v>
      </c>
      <c r="B66" s="337" t="s">
        <v>306</v>
      </c>
      <c r="C66" s="338"/>
      <c r="D66" s="338"/>
      <c r="E66" s="339"/>
      <c r="F66" s="245">
        <v>200</v>
      </c>
      <c r="G66" s="293">
        <f t="shared" si="0"/>
        <v>1.483282304312137E-6</v>
      </c>
      <c r="H66" s="246"/>
    </row>
    <row r="67" spans="1:11" ht="12" x14ac:dyDescent="0.2">
      <c r="A67" s="244">
        <v>5135100000</v>
      </c>
      <c r="B67" s="337" t="s">
        <v>307</v>
      </c>
      <c r="C67" s="338"/>
      <c r="D67" s="338"/>
      <c r="E67" s="339"/>
      <c r="F67" s="245">
        <v>189890.13</v>
      </c>
      <c r="G67" s="293">
        <f t="shared" si="0"/>
        <v>1.4083033479626562E-3</v>
      </c>
      <c r="H67" s="246"/>
    </row>
    <row r="68" spans="1:11" ht="27.75" customHeight="1" x14ac:dyDescent="0.2">
      <c r="A68" s="244">
        <v>5135200000</v>
      </c>
      <c r="B68" s="342" t="s">
        <v>308</v>
      </c>
      <c r="C68" s="343"/>
      <c r="D68" s="343"/>
      <c r="E68" s="344"/>
      <c r="F68" s="245">
        <v>116131.6</v>
      </c>
      <c r="G68" s="293">
        <f t="shared" si="0"/>
        <v>8.6127973625727688E-4</v>
      </c>
      <c r="H68" s="246"/>
    </row>
    <row r="69" spans="1:11" ht="12" x14ac:dyDescent="0.2">
      <c r="A69" s="244">
        <v>5135300000</v>
      </c>
      <c r="B69" s="342" t="s">
        <v>309</v>
      </c>
      <c r="C69" s="343"/>
      <c r="D69" s="343"/>
      <c r="E69" s="344"/>
      <c r="F69" s="245">
        <v>56670.66</v>
      </c>
      <c r="G69" s="293">
        <f t="shared" si="0"/>
        <v>4.2029293575844827E-4</v>
      </c>
      <c r="H69" s="246"/>
    </row>
    <row r="70" spans="1:11" ht="12" x14ac:dyDescent="0.2">
      <c r="A70" s="244">
        <v>5135500000</v>
      </c>
      <c r="B70" s="337" t="s">
        <v>311</v>
      </c>
      <c r="C70" s="338"/>
      <c r="D70" s="338"/>
      <c r="E70" s="339"/>
      <c r="F70" s="245">
        <v>244191.9</v>
      </c>
      <c r="G70" s="293">
        <f t="shared" si="0"/>
        <v>1.8110276206317944E-3</v>
      </c>
      <c r="H70" s="246"/>
    </row>
    <row r="71" spans="1:11" ht="27.75" customHeight="1" x14ac:dyDescent="0.2">
      <c r="A71" s="244">
        <v>5135700000</v>
      </c>
      <c r="B71" s="342" t="s">
        <v>310</v>
      </c>
      <c r="C71" s="343"/>
      <c r="D71" s="343"/>
      <c r="E71" s="344"/>
      <c r="F71" s="245">
        <v>90142.12</v>
      </c>
      <c r="G71" s="293">
        <f t="shared" si="0"/>
        <v>6.6853105734590579E-4</v>
      </c>
      <c r="H71" s="246"/>
    </row>
    <row r="72" spans="1:11" ht="12" x14ac:dyDescent="0.2">
      <c r="A72" s="244">
        <v>5135800000</v>
      </c>
      <c r="B72" s="337" t="s">
        <v>312</v>
      </c>
      <c r="C72" s="338"/>
      <c r="D72" s="338"/>
      <c r="E72" s="339"/>
      <c r="F72" s="245">
        <v>1690</v>
      </c>
      <c r="G72" s="293">
        <f t="shared" si="0"/>
        <v>1.2533735471437556E-5</v>
      </c>
      <c r="H72" s="246"/>
    </row>
    <row r="73" spans="1:11" ht="12" x14ac:dyDescent="0.2">
      <c r="A73" s="244">
        <v>5135900000</v>
      </c>
      <c r="B73" s="337" t="s">
        <v>313</v>
      </c>
      <c r="C73" s="338"/>
      <c r="D73" s="338"/>
      <c r="E73" s="339"/>
      <c r="F73" s="245">
        <v>38582.68</v>
      </c>
      <c r="G73" s="293">
        <f t="shared" si="0"/>
        <v>2.86145032484689E-4</v>
      </c>
      <c r="H73" s="246"/>
    </row>
    <row r="74" spans="1:11" ht="12" x14ac:dyDescent="0.2">
      <c r="A74" s="244">
        <v>5136100000</v>
      </c>
      <c r="B74" s="337" t="s">
        <v>314</v>
      </c>
      <c r="C74" s="338"/>
      <c r="D74" s="338"/>
      <c r="E74" s="339"/>
      <c r="F74" s="245">
        <v>8513.82</v>
      </c>
      <c r="G74" s="293">
        <f t="shared" si="0"/>
        <v>6.3141992740493785E-5</v>
      </c>
      <c r="H74" s="246"/>
    </row>
    <row r="75" spans="1:11" ht="12" x14ac:dyDescent="0.2">
      <c r="A75" s="244">
        <v>5137200000</v>
      </c>
      <c r="B75" s="337" t="s">
        <v>220</v>
      </c>
      <c r="C75" s="338"/>
      <c r="D75" s="338"/>
      <c r="E75" s="339"/>
      <c r="F75" s="245">
        <v>10256</v>
      </c>
      <c r="G75" s="293">
        <f t="shared" ref="G75:G80" si="1">(F75/134836099.25)</f>
        <v>7.6062716565126386E-5</v>
      </c>
      <c r="H75" s="246"/>
    </row>
    <row r="76" spans="1:11" ht="12" x14ac:dyDescent="0.2">
      <c r="A76" s="244">
        <v>5138100000</v>
      </c>
      <c r="B76" s="337" t="s">
        <v>221</v>
      </c>
      <c r="C76" s="338"/>
      <c r="D76" s="338"/>
      <c r="E76" s="339"/>
      <c r="F76" s="245">
        <v>96481.919999999998</v>
      </c>
      <c r="G76" s="293">
        <f t="shared" si="1"/>
        <v>7.1554962311029622E-4</v>
      </c>
      <c r="H76" s="246"/>
    </row>
    <row r="77" spans="1:11" ht="12" x14ac:dyDescent="0.2">
      <c r="A77" s="244">
        <v>5138200000</v>
      </c>
      <c r="B77" s="337" t="s">
        <v>222</v>
      </c>
      <c r="C77" s="338"/>
      <c r="D77" s="338"/>
      <c r="E77" s="339"/>
      <c r="F77" s="245">
        <v>482659.2</v>
      </c>
      <c r="G77" s="293">
        <f t="shared" si="1"/>
        <v>3.5795992518672629E-3</v>
      </c>
      <c r="H77" s="246"/>
    </row>
    <row r="78" spans="1:11" ht="12" x14ac:dyDescent="0.2">
      <c r="A78" s="244">
        <v>5139200000</v>
      </c>
      <c r="B78" s="337" t="s">
        <v>223</v>
      </c>
      <c r="C78" s="338"/>
      <c r="D78" s="338"/>
      <c r="E78" s="339"/>
      <c r="F78" s="245">
        <v>42488</v>
      </c>
      <c r="G78" s="293">
        <f t="shared" si="1"/>
        <v>3.1510849272807035E-4</v>
      </c>
      <c r="H78" s="246"/>
    </row>
    <row r="79" spans="1:11" s="30" customFormat="1" ht="12" x14ac:dyDescent="0.2">
      <c r="A79" s="244">
        <v>5139500000</v>
      </c>
      <c r="B79" s="337" t="s">
        <v>224</v>
      </c>
      <c r="C79" s="338"/>
      <c r="D79" s="338"/>
      <c r="E79" s="339"/>
      <c r="F79" s="245">
        <v>1010</v>
      </c>
      <c r="G79" s="293">
        <f t="shared" si="1"/>
        <v>7.4905756367762913E-6</v>
      </c>
      <c r="H79" s="246"/>
      <c r="I79" s="16"/>
      <c r="J79" s="16"/>
      <c r="K79" s="16"/>
    </row>
    <row r="80" spans="1:11" s="30" customFormat="1" ht="12" x14ac:dyDescent="0.2">
      <c r="A80" s="244">
        <v>5139800000</v>
      </c>
      <c r="B80" s="337" t="s">
        <v>253</v>
      </c>
      <c r="C80" s="338"/>
      <c r="D80" s="338"/>
      <c r="E80" s="339"/>
      <c r="F80" s="245">
        <v>1953209.56</v>
      </c>
      <c r="G80" s="293">
        <f t="shared" si="1"/>
        <v>1.4485805884806476E-2</v>
      </c>
      <c r="H80" s="246"/>
      <c r="I80" s="16"/>
      <c r="J80" s="16"/>
      <c r="K80" s="16"/>
    </row>
    <row r="81" spans="1:10" ht="12" x14ac:dyDescent="0.2">
      <c r="A81" s="138"/>
      <c r="B81" s="140" t="s">
        <v>167</v>
      </c>
      <c r="C81" s="181"/>
      <c r="D81" s="181"/>
      <c r="E81" s="141"/>
      <c r="F81" s="234">
        <f>SUM(F10:F80)</f>
        <v>134836099.25000003</v>
      </c>
      <c r="G81" s="235">
        <f>SUM(G10:G80)</f>
        <v>0.99999999999999989</v>
      </c>
      <c r="H81" s="236"/>
      <c r="J81" s="300"/>
    </row>
    <row r="82" spans="1:10" x14ac:dyDescent="0.2">
      <c r="A82" s="19"/>
      <c r="B82" s="19"/>
      <c r="C82" s="19"/>
      <c r="D82" s="19"/>
      <c r="E82" s="19"/>
      <c r="F82" s="20"/>
      <c r="G82" s="21"/>
      <c r="H82" s="22"/>
    </row>
    <row r="88" spans="1:10" x14ac:dyDescent="0.2">
      <c r="A88" s="327"/>
      <c r="B88" s="327"/>
      <c r="C88" s="327"/>
      <c r="D88" s="327"/>
      <c r="E88" s="173"/>
      <c r="F88" s="326"/>
      <c r="G88" s="326"/>
      <c r="H88" s="346"/>
      <c r="I88" s="346"/>
    </row>
    <row r="89" spans="1:10" ht="23.25" customHeight="1" x14ac:dyDescent="0.2">
      <c r="A89" s="331"/>
      <c r="B89" s="331"/>
      <c r="C89" s="330"/>
      <c r="D89" s="330"/>
      <c r="E89" s="191"/>
      <c r="F89" s="330"/>
      <c r="G89" s="330"/>
      <c r="H89" s="345"/>
      <c r="I89" s="345"/>
    </row>
  </sheetData>
  <mergeCells count="83">
    <mergeCell ref="B10:E10"/>
    <mergeCell ref="B11:E11"/>
    <mergeCell ref="B12:E12"/>
    <mergeCell ref="B13:E13"/>
    <mergeCell ref="B14:E14"/>
    <mergeCell ref="A89:B89"/>
    <mergeCell ref="C89:D89"/>
    <mergeCell ref="F89:G89"/>
    <mergeCell ref="H89:I89"/>
    <mergeCell ref="A88:B88"/>
    <mergeCell ref="C88:D88"/>
    <mergeCell ref="F88:G88"/>
    <mergeCell ref="H88:I88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30:E30"/>
    <mergeCell ref="B31:E31"/>
    <mergeCell ref="B32:E32"/>
    <mergeCell ref="B33:E33"/>
    <mergeCell ref="B25:E25"/>
    <mergeCell ref="B26:E26"/>
    <mergeCell ref="B27:E27"/>
    <mergeCell ref="B28:E28"/>
    <mergeCell ref="B39:E39"/>
    <mergeCell ref="B40:E40"/>
    <mergeCell ref="B41:E41"/>
    <mergeCell ref="B42:E42"/>
    <mergeCell ref="B34:E34"/>
    <mergeCell ref="B35:E35"/>
    <mergeCell ref="B36:E36"/>
    <mergeCell ref="B37:E37"/>
    <mergeCell ref="B38:E38"/>
    <mergeCell ref="B43:E43"/>
    <mergeCell ref="B44:E44"/>
    <mergeCell ref="B45:E45"/>
    <mergeCell ref="B46:E46"/>
    <mergeCell ref="B47:E47"/>
    <mergeCell ref="B57:E57"/>
    <mergeCell ref="B48:E48"/>
    <mergeCell ref="B49:E49"/>
    <mergeCell ref="B50:E50"/>
    <mergeCell ref="B51:E51"/>
    <mergeCell ref="B52:E52"/>
    <mergeCell ref="B79:E79"/>
    <mergeCell ref="B80:E80"/>
    <mergeCell ref="B29:E29"/>
    <mergeCell ref="B73:E73"/>
    <mergeCell ref="B74:E74"/>
    <mergeCell ref="B75:E75"/>
    <mergeCell ref="B76:E76"/>
    <mergeCell ref="B77:E77"/>
    <mergeCell ref="B68:E68"/>
    <mergeCell ref="B69:E69"/>
    <mergeCell ref="B70:E70"/>
    <mergeCell ref="B71:E71"/>
    <mergeCell ref="B72:E72"/>
    <mergeCell ref="B63:E63"/>
    <mergeCell ref="B64:E64"/>
    <mergeCell ref="B65:E65"/>
    <mergeCell ref="A1:I1"/>
    <mergeCell ref="A2:I2"/>
    <mergeCell ref="A3:I3"/>
    <mergeCell ref="A4:I4"/>
    <mergeCell ref="B78:E78"/>
    <mergeCell ref="B66:E66"/>
    <mergeCell ref="B67:E67"/>
    <mergeCell ref="B58:E58"/>
    <mergeCell ref="B59:E59"/>
    <mergeCell ref="B60:E60"/>
    <mergeCell ref="B61:E61"/>
    <mergeCell ref="B62:E62"/>
    <mergeCell ref="B53:E53"/>
    <mergeCell ref="B54:E54"/>
    <mergeCell ref="B55:E55"/>
    <mergeCell ref="B56:E56"/>
  </mergeCells>
  <dataValidations disablePrompts="1" count="5">
    <dataValidation allowBlank="1" showInputMessage="1" showErrorMessage="1" prompt="Porcentaje que representa el gasto con respecto del total ejercido." sqref="G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Justificar aquellas cuentas de gastos que en lo individual representen el 10% o más del total de los gastos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55118110236220474" bottom="0.35433070866141736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zoomScaleSheetLayoutView="100" workbookViewId="0">
      <selection activeCell="J21" sqref="A1:J21"/>
    </sheetView>
  </sheetViews>
  <sheetFormatPr baseColWidth="10" defaultRowHeight="11.25" x14ac:dyDescent="0.2"/>
  <cols>
    <col min="1" max="1" width="17.7109375" style="6" customWidth="1"/>
    <col min="2" max="2" width="15.7109375" style="6" customWidth="1"/>
    <col min="3" max="3" width="13.28515625" style="30" customWidth="1"/>
    <col min="4" max="4" width="12.5703125" style="30" customWidth="1"/>
    <col min="5" max="5" width="15.7109375" style="30" customWidth="1"/>
    <col min="6" max="8" width="17.7109375" style="7" customWidth="1"/>
    <col min="9" max="10" width="17.7109375" style="6" customWidth="1"/>
    <col min="11" max="16384" width="11.42578125" style="6"/>
  </cols>
  <sheetData>
    <row r="1" spans="1:10" s="10" customFormat="1" ht="18" x14ac:dyDescent="0.25">
      <c r="A1" s="322" t="s">
        <v>246</v>
      </c>
      <c r="B1" s="322"/>
      <c r="C1" s="322"/>
      <c r="D1" s="322"/>
      <c r="E1" s="322"/>
      <c r="F1" s="322"/>
      <c r="G1" s="322"/>
      <c r="H1" s="322"/>
      <c r="I1" s="322"/>
      <c r="J1" s="281"/>
    </row>
    <row r="2" spans="1:10" s="10" customFormat="1" ht="20.25" x14ac:dyDescent="0.3">
      <c r="A2" s="323" t="s">
        <v>247</v>
      </c>
      <c r="B2" s="323"/>
      <c r="C2" s="323"/>
      <c r="D2" s="323"/>
      <c r="E2" s="323"/>
      <c r="F2" s="323"/>
      <c r="G2" s="323"/>
      <c r="H2" s="323"/>
      <c r="I2" s="323"/>
      <c r="J2" s="282"/>
    </row>
    <row r="3" spans="1:10" s="10" customFormat="1" ht="15" x14ac:dyDescent="0.25">
      <c r="A3" s="324" t="s">
        <v>315</v>
      </c>
      <c r="B3" s="324"/>
      <c r="C3" s="324"/>
      <c r="D3" s="324"/>
      <c r="E3" s="324"/>
      <c r="F3" s="324"/>
      <c r="G3" s="324"/>
      <c r="H3" s="324"/>
      <c r="I3" s="324"/>
      <c r="J3" s="282"/>
    </row>
    <row r="4" spans="1:10" s="10" customFormat="1" ht="11.25" customHeight="1" x14ac:dyDescent="0.2">
      <c r="A4" s="325" t="s">
        <v>179</v>
      </c>
      <c r="B4" s="325"/>
      <c r="C4" s="325"/>
      <c r="D4" s="325"/>
      <c r="E4" s="325"/>
      <c r="F4" s="325"/>
      <c r="G4" s="325"/>
      <c r="H4" s="325"/>
      <c r="I4" s="325"/>
      <c r="J4" s="5"/>
    </row>
    <row r="5" spans="1:10" s="10" customFormat="1" ht="11.25" customHeight="1" x14ac:dyDescent="0.2">
      <c r="A5" s="270"/>
      <c r="B5" s="270"/>
      <c r="C5" s="270"/>
      <c r="D5" s="270"/>
      <c r="E5" s="271"/>
      <c r="F5" s="3"/>
      <c r="G5" s="4"/>
      <c r="H5" s="272"/>
      <c r="I5" s="272"/>
      <c r="J5" s="5"/>
    </row>
    <row r="6" spans="1:10" s="10" customFormat="1" x14ac:dyDescent="0.2">
      <c r="A6" s="270"/>
      <c r="B6" s="270"/>
      <c r="C6" s="270"/>
      <c r="D6" s="270"/>
      <c r="E6" s="271"/>
      <c r="F6" s="3"/>
      <c r="G6" s="4"/>
      <c r="H6" s="272"/>
      <c r="I6" s="272"/>
      <c r="J6" s="5"/>
    </row>
    <row r="7" spans="1:10" s="10" customFormat="1" ht="11.25" customHeight="1" x14ac:dyDescent="0.2">
      <c r="A7" s="169" t="s">
        <v>76</v>
      </c>
      <c r="B7" s="170"/>
      <c r="C7" s="171"/>
      <c r="D7" s="77"/>
      <c r="E7" s="77"/>
      <c r="F7" s="94"/>
      <c r="G7" s="94"/>
      <c r="H7" s="94"/>
      <c r="I7" s="107"/>
      <c r="J7" s="88" t="s">
        <v>69</v>
      </c>
    </row>
    <row r="8" spans="1:10" s="13" customFormat="1" ht="12" x14ac:dyDescent="0.2">
      <c r="A8" s="68"/>
      <c r="B8" s="68"/>
      <c r="C8" s="68"/>
      <c r="D8" s="68"/>
      <c r="E8" s="68"/>
      <c r="F8" s="91"/>
      <c r="G8" s="108"/>
      <c r="H8" s="108"/>
      <c r="I8" s="109"/>
      <c r="J8" s="109"/>
    </row>
    <row r="9" spans="1:10" ht="15" customHeight="1" x14ac:dyDescent="0.2">
      <c r="A9" s="163" t="s">
        <v>42</v>
      </c>
      <c r="B9" s="350" t="s">
        <v>43</v>
      </c>
      <c r="C9" s="351"/>
      <c r="D9" s="351"/>
      <c r="E9" s="352"/>
      <c r="F9" s="147" t="s">
        <v>59</v>
      </c>
      <c r="G9" s="80" t="s">
        <v>60</v>
      </c>
      <c r="H9" s="110" t="s">
        <v>70</v>
      </c>
      <c r="I9" s="100" t="s">
        <v>45</v>
      </c>
      <c r="J9" s="100" t="s">
        <v>66</v>
      </c>
    </row>
    <row r="10" spans="1:10" ht="12" x14ac:dyDescent="0.2">
      <c r="A10" s="164">
        <v>3110000000</v>
      </c>
      <c r="B10" s="347" t="s">
        <v>225</v>
      </c>
      <c r="C10" s="348"/>
      <c r="D10" s="348"/>
      <c r="E10" s="349"/>
      <c r="F10" s="241">
        <v>12330550.859999999</v>
      </c>
      <c r="G10" s="241">
        <v>12330550.859999999</v>
      </c>
      <c r="H10" s="241">
        <v>0</v>
      </c>
      <c r="I10" s="31" t="s">
        <v>255</v>
      </c>
      <c r="J10" s="31" t="s">
        <v>175</v>
      </c>
    </row>
    <row r="11" spans="1:10" ht="12" x14ac:dyDescent="0.2">
      <c r="A11" s="164">
        <v>3120000000</v>
      </c>
      <c r="B11" s="347" t="s">
        <v>226</v>
      </c>
      <c r="C11" s="348"/>
      <c r="D11" s="348"/>
      <c r="E11" s="349"/>
      <c r="F11" s="241">
        <v>3993337</v>
      </c>
      <c r="G11" s="241">
        <v>3993337</v>
      </c>
      <c r="H11" s="241">
        <v>0</v>
      </c>
      <c r="I11" s="31" t="s">
        <v>255</v>
      </c>
      <c r="J11" s="31" t="s">
        <v>175</v>
      </c>
    </row>
    <row r="12" spans="1:10" ht="12" x14ac:dyDescent="0.2">
      <c r="A12" s="165"/>
      <c r="B12" s="138" t="s">
        <v>152</v>
      </c>
      <c r="C12" s="160"/>
      <c r="D12" s="160"/>
      <c r="E12" s="139"/>
      <c r="F12" s="166">
        <f>SUM(F10:F11)</f>
        <v>16323887.859999999</v>
      </c>
      <c r="G12" s="111">
        <f>SUM(G10:G11)</f>
        <v>16323887.859999999</v>
      </c>
      <c r="H12" s="74">
        <f>SUM(H10:H11)</f>
        <v>0</v>
      </c>
      <c r="I12" s="240"/>
      <c r="J12" s="240"/>
    </row>
    <row r="16" spans="1:10" s="10" customFormat="1" ht="11.25" customHeight="1" x14ac:dyDescent="0.2">
      <c r="A16" s="169" t="s">
        <v>77</v>
      </c>
      <c r="B16" s="221"/>
      <c r="C16" s="171"/>
      <c r="D16" s="77"/>
      <c r="E16" s="77"/>
      <c r="F16" s="94"/>
      <c r="G16" s="94"/>
      <c r="H16" s="94"/>
      <c r="I16" s="88" t="s">
        <v>71</v>
      </c>
    </row>
    <row r="17" spans="1:10" s="13" customFormat="1" ht="12" x14ac:dyDescent="0.2">
      <c r="A17" s="68"/>
      <c r="B17" s="68"/>
      <c r="C17" s="68"/>
      <c r="D17" s="68"/>
      <c r="E17" s="68"/>
      <c r="F17" s="91"/>
      <c r="G17" s="108"/>
      <c r="H17" s="108"/>
      <c r="I17" s="109"/>
    </row>
    <row r="18" spans="1:10" s="30" customFormat="1" ht="15" customHeight="1" x14ac:dyDescent="0.2">
      <c r="A18" s="163" t="s">
        <v>42</v>
      </c>
      <c r="B18" s="350" t="s">
        <v>43</v>
      </c>
      <c r="C18" s="351"/>
      <c r="D18" s="351"/>
      <c r="E18" s="352"/>
      <c r="F18" s="147" t="s">
        <v>59</v>
      </c>
      <c r="G18" s="80" t="s">
        <v>60</v>
      </c>
      <c r="H18" s="110" t="s">
        <v>70</v>
      </c>
      <c r="I18" s="110" t="s">
        <v>66</v>
      </c>
    </row>
    <row r="19" spans="1:10" s="30" customFormat="1" ht="12" x14ac:dyDescent="0.2">
      <c r="A19" s="164">
        <v>3211000000</v>
      </c>
      <c r="B19" s="347" t="s">
        <v>238</v>
      </c>
      <c r="C19" s="348"/>
      <c r="D19" s="348"/>
      <c r="E19" s="349"/>
      <c r="F19" s="237">
        <v>699124.32</v>
      </c>
      <c r="G19" s="237">
        <v>702424.32</v>
      </c>
      <c r="H19" s="237">
        <f>G19-F19</f>
        <v>3300</v>
      </c>
      <c r="I19" s="237"/>
    </row>
    <row r="20" spans="1:10" s="30" customFormat="1" ht="12" x14ac:dyDescent="0.2">
      <c r="A20" s="164">
        <v>3221000000</v>
      </c>
      <c r="B20" s="347" t="s">
        <v>227</v>
      </c>
      <c r="C20" s="348"/>
      <c r="D20" s="348"/>
      <c r="E20" s="349"/>
      <c r="F20" s="237">
        <v>38309128.93</v>
      </c>
      <c r="G20" s="237">
        <v>38309128.93</v>
      </c>
      <c r="H20" s="237">
        <f>G20-F20</f>
        <v>0</v>
      </c>
      <c r="I20" s="237"/>
    </row>
    <row r="21" spans="1:10" s="30" customFormat="1" ht="12" x14ac:dyDescent="0.2">
      <c r="A21" s="138"/>
      <c r="B21" s="138" t="s">
        <v>153</v>
      </c>
      <c r="C21" s="160"/>
      <c r="D21" s="160"/>
      <c r="E21" s="139"/>
      <c r="F21" s="242">
        <f>SUM(F19+F20)</f>
        <v>39008253.25</v>
      </c>
      <c r="G21" s="242">
        <f>SUM(G19+G20)</f>
        <v>39011553.25</v>
      </c>
      <c r="H21" s="242">
        <f>SUM(H19+H20)</f>
        <v>3300</v>
      </c>
      <c r="I21" s="243"/>
    </row>
    <row r="22" spans="1:10" s="30" customFormat="1" x14ac:dyDescent="0.2">
      <c r="F22" s="7"/>
      <c r="G22" s="7"/>
      <c r="H22" s="7"/>
    </row>
    <row r="30" spans="1:10" x14ac:dyDescent="0.2">
      <c r="A30" s="327"/>
      <c r="B30" s="327"/>
      <c r="C30" s="332"/>
      <c r="D30" s="332"/>
      <c r="E30" s="326"/>
      <c r="F30" s="326"/>
      <c r="G30" s="326"/>
      <c r="H30" s="326"/>
      <c r="I30" s="326"/>
      <c r="J30" s="326"/>
    </row>
    <row r="31" spans="1:10" ht="18" customHeight="1" x14ac:dyDescent="0.2">
      <c r="A31" s="331"/>
      <c r="B31" s="331"/>
      <c r="C31" s="330"/>
      <c r="D31" s="330"/>
      <c r="E31" s="330"/>
      <c r="F31" s="330"/>
      <c r="G31" s="330"/>
      <c r="H31" s="330"/>
      <c r="I31" s="330"/>
      <c r="J31" s="330"/>
    </row>
  </sheetData>
  <protectedRanges>
    <protectedRange sqref="I21" name="Rango1"/>
  </protectedRanges>
  <mergeCells count="20">
    <mergeCell ref="A31:B31"/>
    <mergeCell ref="C31:D31"/>
    <mergeCell ref="I30:J30"/>
    <mergeCell ref="I31:J31"/>
    <mergeCell ref="G30:H30"/>
    <mergeCell ref="G31:H31"/>
    <mergeCell ref="E30:F30"/>
    <mergeCell ref="E31:F31"/>
    <mergeCell ref="A30:B30"/>
    <mergeCell ref="C30:D30"/>
    <mergeCell ref="B9:E9"/>
    <mergeCell ref="A1:I1"/>
    <mergeCell ref="A2:I2"/>
    <mergeCell ref="A3:I3"/>
    <mergeCell ref="A4:I4"/>
    <mergeCell ref="B10:E10"/>
    <mergeCell ref="B11:E11"/>
    <mergeCell ref="B19:E19"/>
    <mergeCell ref="B20:E20"/>
    <mergeCell ref="B18:E18"/>
  </mergeCells>
  <dataValidations count="8">
    <dataValidation allowBlank="1" showInputMessage="1" showErrorMessage="1" prompt="Procedencia de los recursos: Estatal o Municipal." sqref="J9"/>
    <dataValidation allowBlank="1" showInputMessage="1" showErrorMessage="1" prompt="Tipo de patrimonio clasificado de acuerdo al Plan de Cuentas emitido por el CONAC: Aportaciones, Donaciones de Capital y/o Actualización de la Hacienda Pública/Patrimonio." sqref="I9"/>
    <dataValidation allowBlank="1" showInputMessage="1" showErrorMessage="1" prompt="Corresponde al nombre o descripción de la cuenta de acuerdo al Plan de Cuentas emitido por el CONAC." sqref="B18 B9"/>
    <dataValidation allowBlank="1" showInputMessage="1" showErrorMessage="1" prompt="Variación (aumento o disminución) del patrimonio en el periodo, (diferencia entre saldo final y el saldo inicial)." sqref="H9 H18"/>
    <dataValidation allowBlank="1" showInputMessage="1" showErrorMessage="1" prompt="Corresponde al número de la cuenta de acuerdo al Plan de Cuentas emitido por el CONAC (DOF 23/12/2015)." sqref="A9 A18"/>
    <dataValidation allowBlank="1" showInputMessage="1" showErrorMessage="1" prompt="Saldo al 31 de diciembre del año anterior del ejercio que se presenta." sqref="F9 F18"/>
    <dataValidation allowBlank="1" showInputMessage="1" showErrorMessage="1" prompt="Importe final del periodo que corresponde la información financiera trimestral que se presenta." sqref="G9 G18"/>
    <dataValidation allowBlank="1" showInputMessage="1" showErrorMessage="1" prompt="Procedencia de los recursos que modifican al patrimonio generado: Estatal o Municipal." sqref="I18"/>
  </dataValidation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zoomScaleSheetLayoutView="100" workbookViewId="0">
      <selection activeCell="H13" sqref="A1:I13"/>
    </sheetView>
  </sheetViews>
  <sheetFormatPr baseColWidth="10" defaultRowHeight="11.25" x14ac:dyDescent="0.2"/>
  <cols>
    <col min="1" max="1" width="13.28515625" style="16" customWidth="1"/>
    <col min="2" max="4" width="12.7109375" style="16" customWidth="1"/>
    <col min="5" max="5" width="21.42578125" style="16" customWidth="1"/>
    <col min="6" max="8" width="17.7109375" style="14" customWidth="1"/>
    <col min="9" max="16384" width="11.42578125" style="6"/>
  </cols>
  <sheetData>
    <row r="1" spans="1:10" s="30" customFormat="1" ht="18" x14ac:dyDescent="0.25">
      <c r="A1" s="322" t="s">
        <v>246</v>
      </c>
      <c r="B1" s="322"/>
      <c r="C1" s="322"/>
      <c r="D1" s="322"/>
      <c r="E1" s="322"/>
      <c r="F1" s="322"/>
      <c r="G1" s="322"/>
      <c r="H1" s="322"/>
      <c r="I1" s="322"/>
      <c r="J1" s="41"/>
    </row>
    <row r="2" spans="1:10" s="30" customFormat="1" ht="20.25" x14ac:dyDescent="0.3">
      <c r="A2" s="323" t="s">
        <v>247</v>
      </c>
      <c r="B2" s="323"/>
      <c r="C2" s="323"/>
      <c r="D2" s="323"/>
      <c r="E2" s="323"/>
      <c r="F2" s="323"/>
      <c r="G2" s="323"/>
      <c r="H2" s="323"/>
      <c r="I2" s="323"/>
      <c r="J2" s="42"/>
    </row>
    <row r="3" spans="1:10" s="30" customFormat="1" ht="15" x14ac:dyDescent="0.25">
      <c r="A3" s="324" t="s">
        <v>315</v>
      </c>
      <c r="B3" s="324"/>
      <c r="C3" s="324"/>
      <c r="D3" s="324"/>
      <c r="E3" s="324"/>
      <c r="F3" s="324"/>
      <c r="G3" s="324"/>
      <c r="H3" s="324"/>
      <c r="I3" s="324"/>
      <c r="J3" s="42"/>
    </row>
    <row r="4" spans="1:10" s="30" customFormat="1" x14ac:dyDescent="0.2">
      <c r="A4" s="325" t="s">
        <v>179</v>
      </c>
      <c r="B4" s="325"/>
      <c r="C4" s="325"/>
      <c r="D4" s="325"/>
      <c r="E4" s="325"/>
      <c r="F4" s="325"/>
      <c r="G4" s="325"/>
      <c r="H4" s="325"/>
      <c r="I4" s="325"/>
      <c r="J4" s="5"/>
    </row>
    <row r="5" spans="1:10" s="10" customFormat="1" x14ac:dyDescent="0.2">
      <c r="A5" s="270"/>
      <c r="B5" s="270"/>
      <c r="C5" s="270"/>
      <c r="D5" s="270"/>
      <c r="E5" s="271"/>
      <c r="F5" s="3"/>
      <c r="G5" s="4"/>
      <c r="H5" s="272"/>
      <c r="I5" s="272"/>
      <c r="J5" s="5"/>
    </row>
    <row r="6" spans="1:10" s="10" customFormat="1" x14ac:dyDescent="0.2">
      <c r="A6" s="270"/>
      <c r="B6" s="270"/>
      <c r="C6" s="270"/>
      <c r="D6" s="270"/>
      <c r="E6" s="271"/>
      <c r="F6" s="3"/>
      <c r="G6" s="4"/>
      <c r="H6" s="272"/>
      <c r="I6" s="272"/>
      <c r="J6" s="5"/>
    </row>
    <row r="7" spans="1:10" s="10" customFormat="1" x14ac:dyDescent="0.2">
      <c r="F7" s="12"/>
      <c r="G7" s="12"/>
      <c r="H7" s="12"/>
    </row>
    <row r="8" spans="1:10" s="10" customFormat="1" ht="11.25" customHeight="1" x14ac:dyDescent="0.2">
      <c r="A8" s="156" t="s">
        <v>80</v>
      </c>
      <c r="B8" s="178"/>
      <c r="C8" s="107"/>
      <c r="D8" s="107"/>
      <c r="E8" s="107"/>
      <c r="F8" s="99"/>
      <c r="G8" s="99"/>
      <c r="H8" s="112" t="s">
        <v>72</v>
      </c>
    </row>
    <row r="9" spans="1:10" s="13" customFormat="1" ht="12" x14ac:dyDescent="0.2">
      <c r="A9" s="113"/>
      <c r="B9" s="113"/>
      <c r="C9" s="113"/>
      <c r="D9" s="113"/>
      <c r="E9" s="113"/>
      <c r="F9" s="114"/>
      <c r="G9" s="115"/>
      <c r="H9" s="115"/>
    </row>
    <row r="10" spans="1:10" ht="15" customHeight="1" x14ac:dyDescent="0.2">
      <c r="A10" s="57" t="s">
        <v>42</v>
      </c>
      <c r="B10" s="156" t="s">
        <v>43</v>
      </c>
      <c r="C10" s="152"/>
      <c r="D10" s="152"/>
      <c r="E10" s="176"/>
      <c r="F10" s="80" t="s">
        <v>59</v>
      </c>
      <c r="G10" s="80" t="s">
        <v>60</v>
      </c>
      <c r="H10" s="80" t="s">
        <v>61</v>
      </c>
    </row>
    <row r="11" spans="1:10" ht="12" x14ac:dyDescent="0.2">
      <c r="A11" s="31">
        <v>1112101001</v>
      </c>
      <c r="B11" s="335" t="s">
        <v>228</v>
      </c>
      <c r="C11" s="340"/>
      <c r="D11" s="340"/>
      <c r="E11" s="336"/>
      <c r="F11" s="233">
        <v>22237056.09</v>
      </c>
      <c r="G11" s="233">
        <v>35177317.200000003</v>
      </c>
      <c r="H11" s="233">
        <f>G11-F11</f>
        <v>12940261.110000003</v>
      </c>
    </row>
    <row r="12" spans="1:10" ht="12" x14ac:dyDescent="0.2">
      <c r="A12" s="31">
        <v>1112101002</v>
      </c>
      <c r="B12" s="335" t="s">
        <v>229</v>
      </c>
      <c r="C12" s="340"/>
      <c r="D12" s="340"/>
      <c r="E12" s="336"/>
      <c r="F12" s="233">
        <v>29945.09</v>
      </c>
      <c r="G12" s="233">
        <v>33501</v>
      </c>
      <c r="H12" s="233">
        <v>33501</v>
      </c>
    </row>
    <row r="13" spans="1:10" s="8" customFormat="1" ht="12" x14ac:dyDescent="0.2">
      <c r="A13" s="138"/>
      <c r="B13" s="149" t="s">
        <v>168</v>
      </c>
      <c r="C13" s="153"/>
      <c r="D13" s="153"/>
      <c r="E13" s="177"/>
      <c r="F13" s="239">
        <f>SUM(F11+F12)</f>
        <v>22267001.18</v>
      </c>
      <c r="G13" s="239">
        <f t="shared" ref="G13:H13" si="0">SUM(G11+G12)</f>
        <v>35210818.200000003</v>
      </c>
      <c r="H13" s="239">
        <f t="shared" si="0"/>
        <v>12973762.110000003</v>
      </c>
    </row>
    <row r="14" spans="1:10" s="8" customFormat="1" x14ac:dyDescent="0.2">
      <c r="A14" s="19"/>
      <c r="B14" s="19"/>
      <c r="C14" s="19"/>
      <c r="D14" s="19"/>
      <c r="E14" s="19"/>
      <c r="F14" s="23"/>
      <c r="G14" s="23"/>
      <c r="H14" s="23"/>
    </row>
    <row r="15" spans="1:10" s="8" customFormat="1" x14ac:dyDescent="0.2">
      <c r="A15" s="19"/>
      <c r="B15" s="19"/>
      <c r="C15" s="19"/>
      <c r="D15" s="19"/>
      <c r="E15" s="19"/>
      <c r="F15" s="23"/>
      <c r="G15" s="23"/>
      <c r="H15" s="23"/>
    </row>
    <row r="16" spans="1:10" s="8" customFormat="1" x14ac:dyDescent="0.2">
      <c r="A16" s="19"/>
      <c r="B16" s="19"/>
      <c r="C16" s="19"/>
      <c r="D16" s="19"/>
      <c r="E16" s="19"/>
      <c r="F16" s="23"/>
      <c r="G16" s="23"/>
      <c r="H16" s="23"/>
    </row>
    <row r="17" spans="1:9" s="8" customFormat="1" x14ac:dyDescent="0.2">
      <c r="A17" s="19"/>
      <c r="B17" s="19"/>
      <c r="C17" s="19"/>
      <c r="D17" s="19"/>
      <c r="E17" s="19"/>
      <c r="F17" s="23"/>
      <c r="G17" s="23"/>
      <c r="H17" s="23"/>
    </row>
    <row r="18" spans="1:9" s="8" customFormat="1" x14ac:dyDescent="0.2">
      <c r="A18" s="19"/>
      <c r="B18" s="19"/>
      <c r="C18" s="19"/>
      <c r="D18" s="19"/>
      <c r="E18" s="19"/>
      <c r="F18" s="23"/>
      <c r="G18" s="23"/>
      <c r="H18" s="23"/>
    </row>
    <row r="19" spans="1:9" s="8" customFormat="1" x14ac:dyDescent="0.2">
      <c r="A19" s="19"/>
      <c r="B19" s="19"/>
      <c r="C19" s="19"/>
      <c r="D19" s="19"/>
      <c r="E19" s="19"/>
      <c r="F19" s="23"/>
      <c r="G19" s="23"/>
      <c r="H19" s="23"/>
    </row>
    <row r="21" spans="1:9" x14ac:dyDescent="0.2">
      <c r="A21" s="327"/>
      <c r="B21" s="327"/>
      <c r="C21" s="332"/>
      <c r="D21" s="332"/>
      <c r="E21" s="38"/>
      <c r="F21" s="326"/>
      <c r="G21" s="326"/>
      <c r="H21" s="326"/>
      <c r="I21" s="326"/>
    </row>
    <row r="22" spans="1:9" ht="23.25" customHeight="1" x14ac:dyDescent="0.2">
      <c r="A22" s="331"/>
      <c r="B22" s="331"/>
      <c r="C22" s="330"/>
      <c r="D22" s="330"/>
      <c r="E22" s="39"/>
      <c r="F22" s="330"/>
      <c r="G22" s="330"/>
      <c r="H22" s="330"/>
      <c r="I22" s="330"/>
    </row>
  </sheetData>
  <mergeCells count="14">
    <mergeCell ref="A1:I1"/>
    <mergeCell ref="A2:I2"/>
    <mergeCell ref="A3:I3"/>
    <mergeCell ref="A4:I4"/>
    <mergeCell ref="A22:B22"/>
    <mergeCell ref="C22:D22"/>
    <mergeCell ref="F22:G22"/>
    <mergeCell ref="H22:I22"/>
    <mergeCell ref="A21:B21"/>
    <mergeCell ref="C21:D21"/>
    <mergeCell ref="F21:G21"/>
    <mergeCell ref="H21:I21"/>
    <mergeCell ref="B11:E11"/>
    <mergeCell ref="B12:E12"/>
  </mergeCells>
  <dataValidations count="5">
    <dataValidation allowBlank="1" showInputMessage="1" showErrorMessage="1" prompt="Diferencia entre el saldo final y el inicial presentados." sqref="H10"/>
    <dataValidation allowBlank="1" showInputMessage="1" showErrorMessage="1" prompt="Corresponde al nombre o descripción de la cuenta de acuerdo al Plan de Cuentas emitido por el CONAC." sqref="B10:E10"/>
    <dataValidation allowBlank="1" showInputMessage="1" showErrorMessage="1" prompt="Corresponde al número de la cuenta de acuerdo al Plan de Cuentas emitido por el CONAC (DOF 23/12/2015)." sqref="A10"/>
    <dataValidation allowBlank="1" showInputMessage="1" showErrorMessage="1" prompt="Saldo al 31 de diciembre del año anterior del ejercio que se presenta." sqref="F10"/>
    <dataValidation allowBlank="1" showInputMessage="1" showErrorMessage="1" prompt="Importe final del periodo que corresponde la información financiera trimestral que se presenta." sqref="G10"/>
  </dataValidations>
  <printOptions horizontalCentered="1"/>
  <pageMargins left="0.70866141732283472" right="0.51181102362204722" top="0.35433070866141736" bottom="0.35433070866141736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22" zoomScaleNormal="100" zoomScaleSheetLayoutView="100" workbookViewId="0">
      <selection activeCell="H36" sqref="A1:I36"/>
    </sheetView>
  </sheetViews>
  <sheetFormatPr baseColWidth="10" defaultRowHeight="11.25" x14ac:dyDescent="0.2"/>
  <cols>
    <col min="1" max="1" width="15.42578125" style="16" customWidth="1"/>
    <col min="2" max="2" width="15.7109375" style="16" customWidth="1"/>
    <col min="3" max="3" width="16.5703125" style="16" customWidth="1"/>
    <col min="4" max="4" width="11" style="16" customWidth="1"/>
    <col min="5" max="5" width="20" style="16" customWidth="1"/>
    <col min="6" max="6" width="8.85546875" style="16" customWidth="1"/>
    <col min="7" max="7" width="17.85546875" style="14" customWidth="1"/>
    <col min="8" max="8" width="24.5703125" style="15" customWidth="1"/>
    <col min="9" max="9" width="5.28515625" style="6" customWidth="1"/>
    <col min="10" max="10" width="11.42578125" style="6"/>
    <col min="11" max="11" width="0" style="6" hidden="1" customWidth="1"/>
    <col min="12" max="16384" width="11.42578125" style="6"/>
  </cols>
  <sheetData>
    <row r="1" spans="1:10" s="10" customFormat="1" ht="18" x14ac:dyDescent="0.25">
      <c r="A1" s="322" t="s">
        <v>246</v>
      </c>
      <c r="B1" s="322"/>
      <c r="C1" s="322"/>
      <c r="D1" s="322"/>
      <c r="E1" s="322"/>
      <c r="F1" s="322"/>
      <c r="G1" s="322"/>
      <c r="H1" s="322"/>
      <c r="I1" s="322"/>
    </row>
    <row r="2" spans="1:10" s="10" customFormat="1" ht="20.25" x14ac:dyDescent="0.3">
      <c r="A2" s="323" t="s">
        <v>247</v>
      </c>
      <c r="B2" s="323"/>
      <c r="C2" s="323"/>
      <c r="D2" s="323"/>
      <c r="E2" s="323"/>
      <c r="F2" s="323"/>
      <c r="G2" s="323"/>
      <c r="H2" s="323"/>
      <c r="I2" s="323"/>
    </row>
    <row r="3" spans="1:10" s="10" customFormat="1" ht="15" x14ac:dyDescent="0.25">
      <c r="A3" s="324" t="s">
        <v>315</v>
      </c>
      <c r="B3" s="324"/>
      <c r="C3" s="324"/>
      <c r="D3" s="324"/>
      <c r="E3" s="324"/>
      <c r="F3" s="324"/>
      <c r="G3" s="324"/>
      <c r="H3" s="324"/>
      <c r="I3" s="324"/>
    </row>
    <row r="4" spans="1:10" s="10" customFormat="1" x14ac:dyDescent="0.2">
      <c r="A4" s="325" t="s">
        <v>179</v>
      </c>
      <c r="B4" s="325"/>
      <c r="C4" s="325"/>
      <c r="D4" s="325"/>
      <c r="E4" s="325"/>
      <c r="F4" s="325"/>
      <c r="G4" s="325"/>
      <c r="H4" s="325"/>
      <c r="I4" s="325"/>
    </row>
    <row r="5" spans="1:10" s="10" customFormat="1" x14ac:dyDescent="0.2">
      <c r="A5" s="270"/>
      <c r="B5" s="270"/>
      <c r="C5" s="270"/>
      <c r="D5" s="270"/>
      <c r="E5" s="271"/>
      <c r="F5" s="3"/>
      <c r="G5" s="4"/>
      <c r="H5" s="272"/>
      <c r="I5" s="272"/>
    </row>
    <row r="6" spans="1:10" s="10" customFormat="1" x14ac:dyDescent="0.2">
      <c r="A6" s="270"/>
      <c r="B6" s="270"/>
      <c r="C6" s="270"/>
      <c r="D6" s="270"/>
      <c r="E6" s="271"/>
      <c r="F6" s="3"/>
      <c r="G6" s="4"/>
      <c r="H6" s="272"/>
      <c r="I6" s="272"/>
    </row>
    <row r="7" spans="1:10" s="10" customFormat="1" ht="11.25" customHeight="1" x14ac:dyDescent="0.2">
      <c r="A7" s="186" t="s">
        <v>154</v>
      </c>
      <c r="B7" s="185"/>
      <c r="C7" s="151"/>
      <c r="D7" s="151"/>
      <c r="E7" s="175"/>
      <c r="F7" s="77"/>
      <c r="G7" s="116"/>
      <c r="H7" s="117" t="s">
        <v>73</v>
      </c>
    </row>
    <row r="8" spans="1:10" s="30" customFormat="1" ht="12" x14ac:dyDescent="0.2">
      <c r="A8" s="118"/>
      <c r="B8" s="118"/>
      <c r="C8" s="118"/>
      <c r="D8" s="118"/>
      <c r="E8" s="118"/>
      <c r="F8" s="118"/>
      <c r="G8" s="119"/>
      <c r="H8" s="120"/>
    </row>
    <row r="9" spans="1:10" s="30" customFormat="1" ht="15" customHeight="1" x14ac:dyDescent="0.2">
      <c r="A9" s="163" t="s">
        <v>42</v>
      </c>
      <c r="B9" s="222" t="s">
        <v>43</v>
      </c>
      <c r="C9" s="254"/>
      <c r="D9" s="254"/>
      <c r="E9" s="254"/>
      <c r="F9" s="255"/>
      <c r="G9" s="147" t="s">
        <v>61</v>
      </c>
      <c r="H9" s="100" t="s">
        <v>74</v>
      </c>
    </row>
    <row r="10" spans="1:10" s="30" customFormat="1" ht="12.75" customHeight="1" x14ac:dyDescent="0.2">
      <c r="A10" s="168">
        <v>1231100000</v>
      </c>
      <c r="B10" s="335" t="s">
        <v>230</v>
      </c>
      <c r="C10" s="340"/>
      <c r="D10" s="340"/>
      <c r="E10" s="340"/>
      <c r="F10" s="336"/>
      <c r="G10" s="233">
        <v>0</v>
      </c>
      <c r="H10" s="121">
        <v>0</v>
      </c>
    </row>
    <row r="11" spans="1:10" s="30" customFormat="1" ht="12.75" customHeight="1" x14ac:dyDescent="0.2">
      <c r="A11" s="168"/>
      <c r="B11" s="335" t="s">
        <v>231</v>
      </c>
      <c r="C11" s="340"/>
      <c r="D11" s="340"/>
      <c r="E11" s="340"/>
      <c r="F11" s="336"/>
      <c r="G11" s="233">
        <v>0</v>
      </c>
      <c r="H11" s="121">
        <v>0</v>
      </c>
    </row>
    <row r="12" spans="1:10" s="30" customFormat="1" ht="12.75" customHeight="1" x14ac:dyDescent="0.2">
      <c r="A12" s="168">
        <v>1233100000</v>
      </c>
      <c r="B12" s="335" t="s">
        <v>232</v>
      </c>
      <c r="C12" s="340"/>
      <c r="D12" s="340"/>
      <c r="E12" s="340"/>
      <c r="F12" s="336"/>
      <c r="G12" s="233">
        <v>0</v>
      </c>
      <c r="H12" s="121">
        <v>0</v>
      </c>
    </row>
    <row r="13" spans="1:10" s="30" customFormat="1" ht="12.75" customHeight="1" x14ac:dyDescent="0.2">
      <c r="A13" s="168">
        <v>1233200000</v>
      </c>
      <c r="B13" s="335" t="s">
        <v>234</v>
      </c>
      <c r="C13" s="340"/>
      <c r="D13" s="340"/>
      <c r="E13" s="340"/>
      <c r="F13" s="336"/>
      <c r="G13" s="233">
        <v>0</v>
      </c>
      <c r="H13" s="121">
        <v>0</v>
      </c>
    </row>
    <row r="14" spans="1:10" s="30" customFormat="1" ht="12.75" customHeight="1" x14ac:dyDescent="0.2">
      <c r="A14" s="168"/>
      <c r="B14" s="335" t="s">
        <v>233</v>
      </c>
      <c r="C14" s="340"/>
      <c r="D14" s="340"/>
      <c r="E14" s="340"/>
      <c r="F14" s="336"/>
      <c r="G14" s="233">
        <v>0</v>
      </c>
      <c r="H14" s="121">
        <v>0</v>
      </c>
    </row>
    <row r="15" spans="1:10" s="30" customFormat="1" ht="12.75" customHeight="1" x14ac:dyDescent="0.2">
      <c r="A15" s="168"/>
      <c r="B15" s="328" t="s">
        <v>176</v>
      </c>
      <c r="C15" s="341"/>
      <c r="D15" s="341"/>
      <c r="E15" s="341"/>
      <c r="F15" s="329"/>
      <c r="G15" s="233">
        <f>+G10+G12+G13</f>
        <v>0</v>
      </c>
      <c r="H15" s="121">
        <v>0</v>
      </c>
      <c r="J15" s="7"/>
    </row>
    <row r="16" spans="1:10" s="30" customFormat="1" ht="12" x14ac:dyDescent="0.2">
      <c r="A16" s="193"/>
      <c r="B16" s="193" t="s">
        <v>166</v>
      </c>
      <c r="C16" s="194"/>
      <c r="D16" s="194"/>
      <c r="E16" s="194"/>
      <c r="F16" s="192"/>
      <c r="G16" s="252">
        <f>+G15</f>
        <v>0</v>
      </c>
      <c r="H16" s="122">
        <v>0</v>
      </c>
    </row>
    <row r="17" spans="1:8" s="30" customFormat="1" ht="12" x14ac:dyDescent="0.2">
      <c r="A17" s="63"/>
      <c r="B17" s="63"/>
      <c r="C17" s="63"/>
      <c r="D17" s="63"/>
      <c r="E17" s="63"/>
      <c r="F17" s="63"/>
      <c r="G17" s="98"/>
      <c r="H17" s="123"/>
    </row>
    <row r="18" spans="1:8" s="30" customFormat="1" ht="12" x14ac:dyDescent="0.2">
      <c r="A18" s="63"/>
      <c r="B18" s="63"/>
      <c r="C18" s="63"/>
      <c r="D18" s="63"/>
      <c r="E18" s="63"/>
      <c r="F18" s="63"/>
      <c r="G18" s="98"/>
      <c r="H18" s="123"/>
    </row>
    <row r="19" spans="1:8" s="30" customFormat="1" ht="12" x14ac:dyDescent="0.2">
      <c r="A19" s="186" t="s">
        <v>155</v>
      </c>
      <c r="B19" s="185"/>
      <c r="C19" s="175"/>
      <c r="D19" s="77"/>
      <c r="E19" s="77"/>
      <c r="F19" s="77"/>
      <c r="G19" s="116"/>
      <c r="H19" s="117" t="s">
        <v>73</v>
      </c>
    </row>
    <row r="20" spans="1:8" s="30" customFormat="1" ht="12" x14ac:dyDescent="0.2">
      <c r="A20" s="118"/>
      <c r="B20" s="118"/>
      <c r="C20" s="118"/>
      <c r="D20" s="118"/>
      <c r="E20" s="118"/>
      <c r="F20" s="118"/>
      <c r="G20" s="119"/>
      <c r="H20" s="120"/>
    </row>
    <row r="21" spans="1:8" s="30" customFormat="1" ht="12" x14ac:dyDescent="0.2">
      <c r="A21" s="163" t="s">
        <v>42</v>
      </c>
      <c r="B21" s="222" t="s">
        <v>43</v>
      </c>
      <c r="C21" s="254"/>
      <c r="D21" s="254"/>
      <c r="E21" s="254"/>
      <c r="F21" s="255"/>
      <c r="G21" s="147" t="s">
        <v>61</v>
      </c>
      <c r="H21" s="100" t="s">
        <v>74</v>
      </c>
    </row>
    <row r="22" spans="1:8" s="30" customFormat="1" ht="12" x14ac:dyDescent="0.2">
      <c r="A22" s="168">
        <v>1241100000</v>
      </c>
      <c r="B22" s="335" t="s">
        <v>186</v>
      </c>
      <c r="C22" s="340"/>
      <c r="D22" s="340"/>
      <c r="E22" s="340"/>
      <c r="F22" s="336"/>
      <c r="G22" s="233">
        <v>680433.86</v>
      </c>
      <c r="H22" s="36">
        <v>0</v>
      </c>
    </row>
    <row r="23" spans="1:8" s="30" customFormat="1" ht="12" x14ac:dyDescent="0.2">
      <c r="A23" s="168">
        <v>1241200000</v>
      </c>
      <c r="B23" s="335" t="s">
        <v>258</v>
      </c>
      <c r="C23" s="340"/>
      <c r="D23" s="340"/>
      <c r="E23" s="340"/>
      <c r="F23" s="336"/>
      <c r="G23" s="233">
        <v>125984.84</v>
      </c>
      <c r="H23" s="36">
        <v>0</v>
      </c>
    </row>
    <row r="24" spans="1:8" s="30" customFormat="1" ht="12" x14ac:dyDescent="0.2">
      <c r="A24" s="168">
        <v>1241300000</v>
      </c>
      <c r="B24" s="335" t="s">
        <v>259</v>
      </c>
      <c r="C24" s="340"/>
      <c r="D24" s="340"/>
      <c r="E24" s="340"/>
      <c r="F24" s="336"/>
      <c r="G24" s="233">
        <v>1576908.31</v>
      </c>
      <c r="H24" s="36">
        <v>0</v>
      </c>
    </row>
    <row r="25" spans="1:8" s="30" customFormat="1" ht="12" x14ac:dyDescent="0.2">
      <c r="A25" s="168">
        <v>1241900000</v>
      </c>
      <c r="B25" s="335" t="s">
        <v>260</v>
      </c>
      <c r="C25" s="340"/>
      <c r="D25" s="340"/>
      <c r="E25" s="340"/>
      <c r="F25" s="336"/>
      <c r="G25" s="233">
        <v>119185.59</v>
      </c>
      <c r="H25" s="36">
        <v>0</v>
      </c>
    </row>
    <row r="26" spans="1:8" s="30" customFormat="1" ht="12" x14ac:dyDescent="0.2">
      <c r="A26" s="168"/>
      <c r="B26" s="335" t="s">
        <v>177</v>
      </c>
      <c r="C26" s="340"/>
      <c r="D26" s="340"/>
      <c r="E26" s="340"/>
      <c r="F26" s="336"/>
      <c r="G26" s="253">
        <f>SUM(G22:G25)</f>
        <v>2502512.5999999996</v>
      </c>
      <c r="H26" s="36">
        <v>0</v>
      </c>
    </row>
    <row r="27" spans="1:8" s="30" customFormat="1" ht="12" x14ac:dyDescent="0.2">
      <c r="A27" s="168">
        <v>1244100000</v>
      </c>
      <c r="B27" s="335" t="s">
        <v>235</v>
      </c>
      <c r="C27" s="340"/>
      <c r="D27" s="340"/>
      <c r="E27" s="340"/>
      <c r="F27" s="336"/>
      <c r="G27" s="233">
        <v>215698</v>
      </c>
      <c r="H27" s="36">
        <v>0</v>
      </c>
    </row>
    <row r="28" spans="1:8" s="30" customFormat="1" ht="12" x14ac:dyDescent="0.2">
      <c r="A28" s="168">
        <v>1244900000</v>
      </c>
      <c r="B28" s="335" t="s">
        <v>188</v>
      </c>
      <c r="C28" s="340"/>
      <c r="D28" s="340"/>
      <c r="E28" s="340"/>
      <c r="F28" s="336"/>
      <c r="G28" s="233">
        <v>0</v>
      </c>
      <c r="H28" s="36">
        <v>0</v>
      </c>
    </row>
    <row r="29" spans="1:8" s="30" customFormat="1" ht="12" x14ac:dyDescent="0.2">
      <c r="A29" s="168"/>
      <c r="B29" s="335" t="s">
        <v>236</v>
      </c>
      <c r="C29" s="340"/>
      <c r="D29" s="340"/>
      <c r="E29" s="340"/>
      <c r="F29" s="336"/>
      <c r="G29" s="253">
        <f>(G27+G28)</f>
        <v>215698</v>
      </c>
      <c r="H29" s="36">
        <v>0</v>
      </c>
    </row>
    <row r="30" spans="1:8" s="30" customFormat="1" ht="12" x14ac:dyDescent="0.2">
      <c r="A30" s="168">
        <v>1246400000</v>
      </c>
      <c r="B30" s="335" t="s">
        <v>189</v>
      </c>
      <c r="C30" s="340"/>
      <c r="D30" s="340"/>
      <c r="E30" s="340"/>
      <c r="F30" s="336"/>
      <c r="G30" s="233">
        <v>108455.82</v>
      </c>
      <c r="H30" s="36">
        <v>0</v>
      </c>
    </row>
    <row r="31" spans="1:8" s="30" customFormat="1" ht="12" x14ac:dyDescent="0.2">
      <c r="A31" s="168">
        <v>1246500000</v>
      </c>
      <c r="B31" s="335" t="s">
        <v>261</v>
      </c>
      <c r="C31" s="340"/>
      <c r="D31" s="340"/>
      <c r="E31" s="340"/>
      <c r="F31" s="336"/>
      <c r="G31" s="233">
        <v>71156.38</v>
      </c>
      <c r="H31" s="36">
        <v>0</v>
      </c>
    </row>
    <row r="32" spans="1:8" s="30" customFormat="1" ht="12" x14ac:dyDescent="0.2">
      <c r="A32" s="168">
        <v>1246700000</v>
      </c>
      <c r="B32" s="335" t="s">
        <v>262</v>
      </c>
      <c r="C32" s="340"/>
      <c r="D32" s="340"/>
      <c r="E32" s="340"/>
      <c r="F32" s="336"/>
      <c r="G32" s="233">
        <v>65995.759999999995</v>
      </c>
      <c r="H32" s="36">
        <v>0</v>
      </c>
    </row>
    <row r="33" spans="1:10" s="30" customFormat="1" ht="12" x14ac:dyDescent="0.2">
      <c r="A33" s="168"/>
      <c r="B33" s="335" t="s">
        <v>178</v>
      </c>
      <c r="C33" s="340"/>
      <c r="D33" s="340"/>
      <c r="E33" s="340"/>
      <c r="F33" s="336"/>
      <c r="G33" s="253">
        <f>SUM(G30+G31+G32)</f>
        <v>245607.96000000002</v>
      </c>
      <c r="H33" s="36">
        <v>0</v>
      </c>
    </row>
    <row r="34" spans="1:10" s="30" customFormat="1" ht="12" x14ac:dyDescent="0.2">
      <c r="A34" s="168">
        <v>1254000000</v>
      </c>
      <c r="B34" s="335" t="s">
        <v>254</v>
      </c>
      <c r="C34" s="340"/>
      <c r="D34" s="340"/>
      <c r="E34" s="340"/>
      <c r="F34" s="336"/>
      <c r="G34" s="233">
        <v>0</v>
      </c>
      <c r="H34" s="36">
        <v>0</v>
      </c>
    </row>
    <row r="35" spans="1:10" s="30" customFormat="1" ht="12" x14ac:dyDescent="0.2">
      <c r="A35" s="168"/>
      <c r="B35" s="335" t="s">
        <v>244</v>
      </c>
      <c r="C35" s="340"/>
      <c r="D35" s="340"/>
      <c r="E35" s="340"/>
      <c r="F35" s="336"/>
      <c r="G35" s="253">
        <f>+G34</f>
        <v>0</v>
      </c>
      <c r="H35" s="36">
        <v>0</v>
      </c>
      <c r="J35" s="238"/>
    </row>
    <row r="36" spans="1:10" s="30" customFormat="1" ht="18.75" customHeight="1" x14ac:dyDescent="0.2">
      <c r="A36" s="193"/>
      <c r="B36" s="223" t="s">
        <v>169</v>
      </c>
      <c r="C36" s="256"/>
      <c r="D36" s="257"/>
      <c r="E36" s="257"/>
      <c r="F36" s="258"/>
      <c r="G36" s="252">
        <f>SUM(G26+G29+G33+G35)</f>
        <v>2963818.5599999996</v>
      </c>
      <c r="H36" s="122">
        <v>0</v>
      </c>
    </row>
    <row r="38" spans="1:10" s="30" customFormat="1" x14ac:dyDescent="0.2">
      <c r="A38" s="16"/>
      <c r="B38" s="16"/>
      <c r="C38" s="16"/>
      <c r="D38" s="16"/>
      <c r="E38" s="16"/>
      <c r="F38" s="16"/>
      <c r="G38" s="14"/>
      <c r="H38" s="15"/>
      <c r="J38" s="238"/>
    </row>
    <row r="39" spans="1:10" s="30" customFormat="1" x14ac:dyDescent="0.2">
      <c r="A39" s="16"/>
      <c r="B39" s="16"/>
      <c r="C39" s="16"/>
      <c r="D39" s="16"/>
      <c r="E39" s="16"/>
      <c r="F39" s="16"/>
      <c r="G39" s="14"/>
      <c r="H39" s="15"/>
    </row>
    <row r="40" spans="1:10" s="30" customFormat="1" x14ac:dyDescent="0.2">
      <c r="A40" s="16"/>
      <c r="B40" s="16"/>
      <c r="C40" s="16"/>
      <c r="D40" s="16"/>
      <c r="E40" s="16"/>
      <c r="F40" s="16"/>
      <c r="G40" s="14"/>
      <c r="H40" s="15"/>
    </row>
    <row r="41" spans="1:10" s="30" customFormat="1" x14ac:dyDescent="0.2">
      <c r="A41" s="16"/>
      <c r="B41" s="16"/>
      <c r="C41" s="16"/>
      <c r="D41" s="16"/>
      <c r="E41" s="16"/>
      <c r="F41" s="16"/>
      <c r="G41" s="14"/>
      <c r="H41" s="15"/>
    </row>
    <row r="42" spans="1:10" s="30" customFormat="1" x14ac:dyDescent="0.2">
      <c r="A42" s="16"/>
      <c r="B42" s="16"/>
      <c r="C42" s="16"/>
      <c r="D42" s="16"/>
      <c r="E42" s="16"/>
      <c r="F42" s="16"/>
      <c r="G42" s="14"/>
      <c r="H42" s="15"/>
    </row>
    <row r="43" spans="1:10" s="30" customFormat="1" x14ac:dyDescent="0.2">
      <c r="A43" s="16"/>
      <c r="B43" s="16"/>
      <c r="C43" s="16"/>
      <c r="D43" s="16"/>
      <c r="E43" s="16"/>
      <c r="F43" s="16"/>
      <c r="G43" s="14"/>
      <c r="H43" s="15"/>
    </row>
    <row r="44" spans="1:10" s="30" customFormat="1" x14ac:dyDescent="0.2">
      <c r="A44" s="16"/>
      <c r="B44" s="16"/>
      <c r="C44" s="16"/>
      <c r="D44" s="16"/>
      <c r="E44" s="16"/>
      <c r="F44" s="16"/>
      <c r="G44" s="14"/>
      <c r="H44" s="15"/>
    </row>
    <row r="45" spans="1:10" x14ac:dyDescent="0.2">
      <c r="A45" s="327"/>
      <c r="B45" s="327"/>
      <c r="C45" s="332"/>
      <c r="D45" s="332"/>
      <c r="E45" s="173"/>
      <c r="F45" s="326"/>
      <c r="G45" s="326"/>
      <c r="H45" s="326"/>
      <c r="I45" s="326"/>
    </row>
    <row r="46" spans="1:10" ht="20.25" customHeight="1" x14ac:dyDescent="0.2">
      <c r="A46" s="331"/>
      <c r="B46" s="331"/>
      <c r="C46" s="330"/>
      <c r="D46" s="330"/>
      <c r="E46" s="172"/>
      <c r="F46" s="330"/>
      <c r="G46" s="330"/>
      <c r="H46" s="330"/>
      <c r="I46" s="330"/>
    </row>
  </sheetData>
  <mergeCells count="32">
    <mergeCell ref="B28:F28"/>
    <mergeCell ref="B34:F34"/>
    <mergeCell ref="B35:F35"/>
    <mergeCell ref="B29:F29"/>
    <mergeCell ref="B30:F30"/>
    <mergeCell ref="B31:F31"/>
    <mergeCell ref="B32:F32"/>
    <mergeCell ref="B33:F33"/>
    <mergeCell ref="B25:F25"/>
    <mergeCell ref="B26:F26"/>
    <mergeCell ref="B27:F27"/>
    <mergeCell ref="B14:F14"/>
    <mergeCell ref="B15:F15"/>
    <mergeCell ref="B22:F22"/>
    <mergeCell ref="B23:F23"/>
    <mergeCell ref="B24:F24"/>
    <mergeCell ref="A1:I1"/>
    <mergeCell ref="A2:I2"/>
    <mergeCell ref="A3:I3"/>
    <mergeCell ref="A4:I4"/>
    <mergeCell ref="A46:B46"/>
    <mergeCell ref="C46:D46"/>
    <mergeCell ref="F46:G46"/>
    <mergeCell ref="H46:I46"/>
    <mergeCell ref="A45:B45"/>
    <mergeCell ref="C45:D45"/>
    <mergeCell ref="F45:G45"/>
    <mergeCell ref="H45:I45"/>
    <mergeCell ref="B10:F10"/>
    <mergeCell ref="B11:F11"/>
    <mergeCell ref="B12:F12"/>
    <mergeCell ref="B13:F13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H21 H9"/>
    <dataValidation allowBlank="1" showInputMessage="1" showErrorMessage="1" prompt="Importe (saldo final) de las adquisiciones de bienes muebles e inmuebles efectuadas en el periodo al que corresponde la cuenta pública presentada." sqref="G21"/>
    <dataValidation allowBlank="1" showInputMessage="1" showErrorMessage="1" prompt="Corresponde al nombre o descripción de la cuenta de acuerdo al Plan de Cuentas emitido por el CONAC." sqref="B9:F9 B21:F21"/>
    <dataValidation allowBlank="1" showInputMessage="1" showErrorMessage="1" prompt="Corresponde al número de la cuenta de acuerdo al Plan de Cuentas emitido por el CONAC (DOF 23/12/2015)." sqref="A9 A21"/>
    <dataValidation allowBlank="1" showInputMessage="1" showErrorMessage="1" prompt="Importe (saldo final) de las adquisiciones de bienes muebles e inmuebles efectuadas en el periodo que se presenta." sqref="G9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G22" sqref="A1:I22"/>
    </sheetView>
  </sheetViews>
  <sheetFormatPr baseColWidth="10" defaultRowHeight="11.25" x14ac:dyDescent="0.2"/>
  <cols>
    <col min="1" max="1" width="15.5703125" style="26" customWidth="1"/>
    <col min="2" max="2" width="11.5703125" style="26" customWidth="1"/>
    <col min="3" max="3" width="13.140625" style="30" customWidth="1"/>
    <col min="4" max="4" width="12.28515625" style="30" customWidth="1"/>
    <col min="5" max="5" width="20.5703125" style="30" customWidth="1"/>
    <col min="6" max="6" width="25.85546875" style="30" customWidth="1"/>
    <col min="7" max="7" width="17.7109375" style="26" customWidth="1"/>
    <col min="8" max="16384" width="11.42578125" style="26"/>
  </cols>
  <sheetData>
    <row r="1" spans="1:9" ht="18" x14ac:dyDescent="0.25">
      <c r="A1" s="322" t="s">
        <v>246</v>
      </c>
      <c r="B1" s="322"/>
      <c r="C1" s="322"/>
      <c r="D1" s="322"/>
      <c r="E1" s="322"/>
      <c r="F1" s="322"/>
      <c r="G1" s="322"/>
      <c r="H1" s="322"/>
      <c r="I1" s="322"/>
    </row>
    <row r="2" spans="1:9" ht="20.25" x14ac:dyDescent="0.3">
      <c r="A2" s="323" t="s">
        <v>247</v>
      </c>
      <c r="B2" s="323"/>
      <c r="C2" s="323"/>
      <c r="D2" s="323"/>
      <c r="E2" s="323"/>
      <c r="F2" s="323"/>
      <c r="G2" s="323"/>
      <c r="H2" s="323"/>
      <c r="I2" s="323"/>
    </row>
    <row r="3" spans="1:9" s="30" customFormat="1" ht="15" x14ac:dyDescent="0.25">
      <c r="A3" s="324" t="s">
        <v>315</v>
      </c>
      <c r="B3" s="324"/>
      <c r="C3" s="324"/>
      <c r="D3" s="324"/>
      <c r="E3" s="324"/>
      <c r="F3" s="324"/>
      <c r="G3" s="324"/>
      <c r="H3" s="324"/>
      <c r="I3" s="324"/>
    </row>
    <row r="4" spans="1:9" s="30" customFormat="1" x14ac:dyDescent="0.2">
      <c r="A4" s="325" t="s">
        <v>179</v>
      </c>
      <c r="B4" s="325"/>
      <c r="C4" s="325"/>
      <c r="D4" s="325"/>
      <c r="E4" s="325"/>
      <c r="F4" s="325"/>
      <c r="G4" s="325"/>
      <c r="H4" s="325"/>
      <c r="I4" s="325"/>
    </row>
    <row r="5" spans="1:9" s="30" customFormat="1" x14ac:dyDescent="0.2">
      <c r="A5" s="270"/>
      <c r="B5" s="270"/>
      <c r="C5" s="270"/>
      <c r="D5" s="270"/>
      <c r="E5" s="271"/>
      <c r="F5" s="3"/>
      <c r="G5" s="4"/>
      <c r="H5" s="272"/>
      <c r="I5" s="272"/>
    </row>
    <row r="6" spans="1:9" s="30" customFormat="1" x14ac:dyDescent="0.2">
      <c r="A6" s="270"/>
      <c r="B6" s="270"/>
      <c r="C6" s="270"/>
      <c r="D6" s="270"/>
      <c r="E6" s="271"/>
      <c r="F6" s="3"/>
      <c r="G6" s="4"/>
      <c r="H6" s="272"/>
      <c r="I6" s="272"/>
    </row>
    <row r="7" spans="1:9" ht="11.25" customHeight="1" x14ac:dyDescent="0.2">
      <c r="A7" s="174" t="s">
        <v>119</v>
      </c>
      <c r="B7" s="151"/>
      <c r="C7" s="151"/>
      <c r="D7" s="151"/>
      <c r="E7" s="175"/>
      <c r="F7" s="206"/>
      <c r="G7" s="124" t="s">
        <v>133</v>
      </c>
    </row>
    <row r="8" spans="1:9" ht="12" x14ac:dyDescent="0.2">
      <c r="A8" s="205"/>
      <c r="B8" s="205"/>
      <c r="C8" s="205"/>
      <c r="D8" s="205"/>
      <c r="E8" s="205"/>
      <c r="F8" s="205"/>
      <c r="G8" s="125"/>
    </row>
    <row r="9" spans="1:9" ht="15" customHeight="1" x14ac:dyDescent="0.2">
      <c r="A9" s="57" t="s">
        <v>42</v>
      </c>
      <c r="B9" s="156" t="s">
        <v>43</v>
      </c>
      <c r="C9" s="152"/>
      <c r="D9" s="152"/>
      <c r="E9" s="152"/>
      <c r="F9" s="137"/>
      <c r="G9" s="48" t="s">
        <v>47</v>
      </c>
    </row>
    <row r="10" spans="1:9" ht="15" customHeight="1" x14ac:dyDescent="0.2">
      <c r="A10" s="126">
        <v>900001</v>
      </c>
      <c r="B10" s="132" t="s">
        <v>107</v>
      </c>
      <c r="C10" s="195"/>
      <c r="D10" s="195"/>
      <c r="E10" s="195"/>
      <c r="F10" s="196"/>
      <c r="G10" s="307">
        <v>158564611</v>
      </c>
    </row>
    <row r="11" spans="1:9" ht="15" customHeight="1" x14ac:dyDescent="0.2">
      <c r="A11" s="126">
        <v>900002</v>
      </c>
      <c r="B11" s="132" t="s">
        <v>108</v>
      </c>
      <c r="C11" s="197"/>
      <c r="D11" s="197"/>
      <c r="E11" s="197"/>
      <c r="F11" s="198"/>
      <c r="G11" s="307">
        <f>SUM(G12:G16)</f>
        <v>0</v>
      </c>
    </row>
    <row r="12" spans="1:9" ht="15" customHeight="1" x14ac:dyDescent="0.2">
      <c r="A12" s="31">
        <v>4320</v>
      </c>
      <c r="B12" s="199" t="s">
        <v>109</v>
      </c>
      <c r="C12" s="133"/>
      <c r="D12" s="133"/>
      <c r="E12" s="133"/>
      <c r="F12" s="200"/>
      <c r="G12" s="308">
        <v>0</v>
      </c>
    </row>
    <row r="13" spans="1:9" ht="15" customHeight="1" x14ac:dyDescent="0.2">
      <c r="A13" s="31">
        <v>4330</v>
      </c>
      <c r="B13" s="199" t="s">
        <v>110</v>
      </c>
      <c r="C13" s="133"/>
      <c r="D13" s="133"/>
      <c r="E13" s="133"/>
      <c r="F13" s="200"/>
      <c r="G13" s="308">
        <v>0</v>
      </c>
    </row>
    <row r="14" spans="1:9" ht="15" customHeight="1" x14ac:dyDescent="0.2">
      <c r="A14" s="31">
        <v>4340</v>
      </c>
      <c r="B14" s="199" t="s">
        <v>111</v>
      </c>
      <c r="C14" s="133"/>
      <c r="D14" s="133"/>
      <c r="E14" s="133"/>
      <c r="F14" s="200"/>
      <c r="G14" s="308">
        <v>0</v>
      </c>
    </row>
    <row r="15" spans="1:9" ht="15" customHeight="1" x14ac:dyDescent="0.2">
      <c r="A15" s="31">
        <v>4399</v>
      </c>
      <c r="B15" s="199" t="s">
        <v>112</v>
      </c>
      <c r="C15" s="133"/>
      <c r="D15" s="133"/>
      <c r="E15" s="133"/>
      <c r="F15" s="200"/>
      <c r="G15" s="308">
        <v>0</v>
      </c>
    </row>
    <row r="16" spans="1:9" ht="15" customHeight="1" x14ac:dyDescent="0.2">
      <c r="A16" s="127">
        <v>4400</v>
      </c>
      <c r="B16" s="199" t="s">
        <v>113</v>
      </c>
      <c r="C16" s="133"/>
      <c r="D16" s="133"/>
      <c r="E16" s="133"/>
      <c r="F16" s="200"/>
      <c r="G16" s="308">
        <v>0</v>
      </c>
    </row>
    <row r="17" spans="1:8" ht="15" customHeight="1" x14ac:dyDescent="0.2">
      <c r="A17" s="126">
        <v>900003</v>
      </c>
      <c r="B17" s="132" t="s">
        <v>114</v>
      </c>
      <c r="C17" s="197"/>
      <c r="D17" s="197"/>
      <c r="E17" s="197"/>
      <c r="F17" s="198"/>
      <c r="G17" s="307">
        <f>SUM(G18:G21)</f>
        <v>0</v>
      </c>
    </row>
    <row r="18" spans="1:8" ht="15" customHeight="1" x14ac:dyDescent="0.2">
      <c r="A18" s="34">
        <v>52</v>
      </c>
      <c r="B18" s="199" t="s">
        <v>115</v>
      </c>
      <c r="C18" s="133"/>
      <c r="D18" s="133"/>
      <c r="E18" s="133"/>
      <c r="F18" s="200"/>
      <c r="G18" s="308">
        <v>0</v>
      </c>
    </row>
    <row r="19" spans="1:8" ht="15" customHeight="1" x14ac:dyDescent="0.2">
      <c r="A19" s="34">
        <v>62</v>
      </c>
      <c r="B19" s="199" t="s">
        <v>116</v>
      </c>
      <c r="C19" s="133"/>
      <c r="D19" s="133"/>
      <c r="E19" s="133"/>
      <c r="F19" s="200"/>
      <c r="G19" s="308">
        <v>0</v>
      </c>
    </row>
    <row r="20" spans="1:8" ht="15" customHeight="1" x14ac:dyDescent="0.2">
      <c r="A20" s="128" t="s">
        <v>129</v>
      </c>
      <c r="B20" s="199" t="s">
        <v>117</v>
      </c>
      <c r="C20" s="133"/>
      <c r="D20" s="133"/>
      <c r="E20" s="133"/>
      <c r="F20" s="200"/>
      <c r="G20" s="308">
        <v>0</v>
      </c>
    </row>
    <row r="21" spans="1:8" ht="15" customHeight="1" x14ac:dyDescent="0.2">
      <c r="A21" s="127">
        <v>4500</v>
      </c>
      <c r="B21" s="199" t="s">
        <v>124</v>
      </c>
      <c r="C21" s="201"/>
      <c r="D21" s="201"/>
      <c r="E21" s="201"/>
      <c r="F21" s="202"/>
      <c r="G21" s="308">
        <v>0</v>
      </c>
    </row>
    <row r="22" spans="1:8" ht="12" x14ac:dyDescent="0.2">
      <c r="A22" s="220">
        <v>900004</v>
      </c>
      <c r="B22" s="134" t="s">
        <v>118</v>
      </c>
      <c r="C22" s="203"/>
      <c r="D22" s="203"/>
      <c r="E22" s="203"/>
      <c r="F22" s="204"/>
      <c r="G22" s="306">
        <f>+G10+G11-G17</f>
        <v>158564611</v>
      </c>
    </row>
    <row r="23" spans="1:8" x14ac:dyDescent="0.2">
      <c r="G23" s="7"/>
    </row>
    <row r="24" spans="1:8" x14ac:dyDescent="0.2">
      <c r="G24" s="7"/>
    </row>
    <row r="31" spans="1:8" x14ac:dyDescent="0.2">
      <c r="A31" s="327"/>
      <c r="B31" s="327"/>
      <c r="C31" s="332"/>
      <c r="D31" s="332"/>
      <c r="E31" s="173"/>
      <c r="F31" s="173"/>
      <c r="G31" s="326"/>
      <c r="H31" s="326"/>
    </row>
    <row r="32" spans="1:8" x14ac:dyDescent="0.2">
      <c r="A32" s="331"/>
      <c r="B32" s="331"/>
      <c r="C32" s="330"/>
      <c r="D32" s="330"/>
      <c r="E32" s="172"/>
      <c r="F32" s="172"/>
      <c r="G32" s="345"/>
      <c r="H32" s="345"/>
    </row>
  </sheetData>
  <mergeCells count="10">
    <mergeCell ref="A1:I1"/>
    <mergeCell ref="A2:I2"/>
    <mergeCell ref="A3:I3"/>
    <mergeCell ref="A4:I4"/>
    <mergeCell ref="A32:B32"/>
    <mergeCell ref="C32:D32"/>
    <mergeCell ref="G32:H32"/>
    <mergeCell ref="A31:B31"/>
    <mergeCell ref="C31:D31"/>
    <mergeCell ref="G31:H31"/>
  </mergeCells>
  <dataValidations count="3">
    <dataValidation allowBlank="1" showInputMessage="1" showErrorMessage="1" prompt="Corresponde al nombre o descripción de la cuenta de acuerdo al Plan de Cuentas emitido por el CONAC." sqref="B9:F9"/>
    <dataValidation allowBlank="1" showInputMessage="1" showErrorMessage="1" prompt="Corresponde al número de la cuenta de acuerdo al Plan de Cuentas emitido por el CONAC (DOF 23/12/2015). y Clasificador por Rubros de Ingreso. (DOF-2-ene-13)." sqref="A9"/>
    <dataValidation allowBlank="1" showInputMessage="1" showErrorMessage="1" prompt="Saldo final de la Información Financiera Trimestral que se presenta (trimestral: 1er, 2do, 3ro. o 4to.)." sqref="G9"/>
  </dataValidation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ignoredErrors>
    <ignoredError sqref="A20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23" workbookViewId="0">
      <selection activeCell="F45" sqref="F45"/>
    </sheetView>
  </sheetViews>
  <sheetFormatPr baseColWidth="10" defaultRowHeight="11.25" x14ac:dyDescent="0.2"/>
  <cols>
    <col min="1" max="1" width="16.5703125" style="26" customWidth="1"/>
    <col min="2" max="2" width="9" style="16" customWidth="1"/>
    <col min="3" max="3" width="10.5703125" style="30" customWidth="1"/>
    <col min="4" max="4" width="14.85546875" style="30" customWidth="1"/>
    <col min="5" max="5" width="20.42578125" style="30" bestFit="1" customWidth="1"/>
    <col min="6" max="6" width="26.140625" style="30" customWidth="1"/>
    <col min="7" max="7" width="17.7109375" style="7" customWidth="1"/>
    <col min="8" max="8" width="5.85546875" style="26" customWidth="1"/>
    <col min="9" max="16384" width="11.42578125" style="26"/>
  </cols>
  <sheetData>
    <row r="1" spans="1:10" ht="18" x14ac:dyDescent="0.25">
      <c r="A1" s="322" t="s">
        <v>246</v>
      </c>
      <c r="B1" s="322"/>
      <c r="C1" s="322"/>
      <c r="D1" s="322"/>
      <c r="E1" s="322"/>
      <c r="F1" s="322"/>
      <c r="G1" s="322"/>
      <c r="H1" s="322"/>
      <c r="I1" s="322"/>
    </row>
    <row r="2" spans="1:10" s="30" customFormat="1" ht="20.25" x14ac:dyDescent="0.3">
      <c r="A2" s="323" t="s">
        <v>247</v>
      </c>
      <c r="B2" s="323"/>
      <c r="C2" s="323"/>
      <c r="D2" s="323"/>
      <c r="E2" s="323"/>
      <c r="F2" s="323"/>
      <c r="G2" s="323"/>
      <c r="H2" s="323"/>
      <c r="I2" s="323"/>
    </row>
    <row r="3" spans="1:10" s="30" customFormat="1" ht="15" x14ac:dyDescent="0.25">
      <c r="A3" s="324" t="s">
        <v>315</v>
      </c>
      <c r="B3" s="324"/>
      <c r="C3" s="324"/>
      <c r="D3" s="324"/>
      <c r="E3" s="324"/>
      <c r="F3" s="324"/>
      <c r="G3" s="324"/>
      <c r="H3" s="324"/>
      <c r="I3" s="324"/>
    </row>
    <row r="4" spans="1:10" s="30" customFormat="1" x14ac:dyDescent="0.2">
      <c r="A4" s="325" t="s">
        <v>179</v>
      </c>
      <c r="B4" s="325"/>
      <c r="C4" s="325"/>
      <c r="D4" s="325"/>
      <c r="E4" s="325"/>
      <c r="F4" s="325"/>
      <c r="G4" s="325"/>
      <c r="H4" s="325"/>
      <c r="I4" s="325"/>
    </row>
    <row r="5" spans="1:10" s="30" customFormat="1" x14ac:dyDescent="0.2">
      <c r="A5" s="270"/>
      <c r="B5" s="270"/>
      <c r="C5" s="270"/>
      <c r="D5" s="270"/>
      <c r="E5" s="271"/>
      <c r="F5" s="3"/>
      <c r="G5" s="4"/>
      <c r="H5" s="272"/>
      <c r="I5" s="272"/>
    </row>
    <row r="6" spans="1:10" s="30" customFormat="1" x14ac:dyDescent="0.2">
      <c r="A6" s="270"/>
      <c r="B6" s="270"/>
      <c r="C6" s="270"/>
      <c r="D6" s="270"/>
      <c r="E6" s="271"/>
      <c r="F6" s="3"/>
      <c r="G6" s="4"/>
      <c r="H6" s="272"/>
      <c r="I6" s="272"/>
    </row>
    <row r="7" spans="1:10" ht="11.25" customHeight="1" x14ac:dyDescent="0.2">
      <c r="A7" s="174" t="s">
        <v>120</v>
      </c>
      <c r="B7" s="151"/>
      <c r="C7" s="151"/>
      <c r="D7" s="151"/>
      <c r="E7" s="175"/>
      <c r="F7" s="206"/>
      <c r="G7" s="129" t="s">
        <v>134</v>
      </c>
    </row>
    <row r="8" spans="1:10" ht="11.25" customHeight="1" x14ac:dyDescent="0.2">
      <c r="A8" s="205"/>
      <c r="B8" s="208"/>
      <c r="C8" s="207"/>
      <c r="D8" s="207"/>
      <c r="E8" s="207"/>
      <c r="F8" s="207"/>
      <c r="G8" s="130"/>
    </row>
    <row r="9" spans="1:10" ht="15" customHeight="1" x14ac:dyDescent="0.2">
      <c r="A9" s="57" t="s">
        <v>42</v>
      </c>
      <c r="B9" s="156" t="s">
        <v>43</v>
      </c>
      <c r="C9" s="152"/>
      <c r="D9" s="152"/>
      <c r="E9" s="152"/>
      <c r="F9" s="137"/>
      <c r="G9" s="48" t="s">
        <v>47</v>
      </c>
    </row>
    <row r="10" spans="1:10" ht="12" x14ac:dyDescent="0.2">
      <c r="A10" s="131">
        <v>900001</v>
      </c>
      <c r="B10" s="132" t="s">
        <v>84</v>
      </c>
      <c r="C10" s="195"/>
      <c r="D10" s="195"/>
      <c r="E10" s="195"/>
      <c r="F10" s="196"/>
      <c r="G10" s="301">
        <v>137799918.22999999</v>
      </c>
    </row>
    <row r="11" spans="1:10" ht="12" x14ac:dyDescent="0.2">
      <c r="A11" s="131">
        <v>900002</v>
      </c>
      <c r="B11" s="132" t="s">
        <v>85</v>
      </c>
      <c r="C11" s="195"/>
      <c r="D11" s="195"/>
      <c r="E11" s="195"/>
      <c r="F11" s="196"/>
      <c r="G11" s="301">
        <f>SUM(G12:G28)</f>
        <v>2963818.56</v>
      </c>
    </row>
    <row r="12" spans="1:10" ht="12" x14ac:dyDescent="0.2">
      <c r="A12" s="31">
        <v>5100</v>
      </c>
      <c r="B12" s="199" t="s">
        <v>86</v>
      </c>
      <c r="C12" s="133"/>
      <c r="D12" s="133"/>
      <c r="E12" s="133"/>
      <c r="F12" s="200"/>
      <c r="G12" s="302">
        <v>2502512.6</v>
      </c>
      <c r="J12" s="7"/>
    </row>
    <row r="13" spans="1:10" ht="12" x14ac:dyDescent="0.2">
      <c r="A13" s="31">
        <v>5200</v>
      </c>
      <c r="B13" s="199" t="s">
        <v>87</v>
      </c>
      <c r="C13" s="133"/>
      <c r="D13" s="133"/>
      <c r="E13" s="133"/>
      <c r="F13" s="200"/>
      <c r="G13" s="302">
        <v>0</v>
      </c>
    </row>
    <row r="14" spans="1:10" ht="12" x14ac:dyDescent="0.2">
      <c r="A14" s="31">
        <v>5300</v>
      </c>
      <c r="B14" s="199" t="s">
        <v>88</v>
      </c>
      <c r="C14" s="133"/>
      <c r="D14" s="133"/>
      <c r="E14" s="133"/>
      <c r="F14" s="200"/>
      <c r="G14" s="302">
        <v>0</v>
      </c>
    </row>
    <row r="15" spans="1:10" ht="12" x14ac:dyDescent="0.2">
      <c r="A15" s="31">
        <v>5400</v>
      </c>
      <c r="B15" s="199" t="s">
        <v>89</v>
      </c>
      <c r="C15" s="133"/>
      <c r="D15" s="133"/>
      <c r="E15" s="133"/>
      <c r="F15" s="200"/>
      <c r="G15" s="302">
        <v>215698</v>
      </c>
      <c r="J15" s="7"/>
    </row>
    <row r="16" spans="1:10" ht="12" x14ac:dyDescent="0.2">
      <c r="A16" s="31">
        <v>5500</v>
      </c>
      <c r="B16" s="199" t="s">
        <v>90</v>
      </c>
      <c r="C16" s="133"/>
      <c r="D16" s="133"/>
      <c r="E16" s="133"/>
      <c r="F16" s="200"/>
      <c r="G16" s="302">
        <v>0</v>
      </c>
    </row>
    <row r="17" spans="1:12" ht="12" x14ac:dyDescent="0.2">
      <c r="A17" s="31">
        <v>5600</v>
      </c>
      <c r="B17" s="199" t="s">
        <v>91</v>
      </c>
      <c r="C17" s="133"/>
      <c r="D17" s="133"/>
      <c r="E17" s="133"/>
      <c r="F17" s="200"/>
      <c r="G17" s="302">
        <v>245607.96</v>
      </c>
      <c r="L17" s="30"/>
    </row>
    <row r="18" spans="1:12" ht="12" x14ac:dyDescent="0.2">
      <c r="A18" s="31">
        <v>5700</v>
      </c>
      <c r="B18" s="199" t="s">
        <v>92</v>
      </c>
      <c r="C18" s="133"/>
      <c r="D18" s="133"/>
      <c r="E18" s="133"/>
      <c r="F18" s="200"/>
      <c r="G18" s="302">
        <v>0</v>
      </c>
      <c r="K18" s="30"/>
      <c r="L18" s="30"/>
    </row>
    <row r="19" spans="1:12" ht="12" x14ac:dyDescent="0.2">
      <c r="A19" s="31" t="s">
        <v>132</v>
      </c>
      <c r="B19" s="199" t="s">
        <v>93</v>
      </c>
      <c r="C19" s="133"/>
      <c r="D19" s="133"/>
      <c r="E19" s="133"/>
      <c r="F19" s="200"/>
      <c r="G19" s="302">
        <v>0</v>
      </c>
      <c r="L19" s="7"/>
    </row>
    <row r="20" spans="1:12" ht="12" x14ac:dyDescent="0.2">
      <c r="A20" s="31">
        <v>5900</v>
      </c>
      <c r="B20" s="199" t="s">
        <v>94</v>
      </c>
      <c r="C20" s="133"/>
      <c r="D20" s="133"/>
      <c r="E20" s="133"/>
      <c r="F20" s="200"/>
      <c r="G20" s="302">
        <v>0</v>
      </c>
      <c r="I20" s="7"/>
      <c r="K20" s="7"/>
    </row>
    <row r="21" spans="1:12" ht="12" x14ac:dyDescent="0.2">
      <c r="A21" s="34">
        <v>6200</v>
      </c>
      <c r="B21" s="199" t="s">
        <v>95</v>
      </c>
      <c r="C21" s="133"/>
      <c r="D21" s="133"/>
      <c r="E21" s="133"/>
      <c r="F21" s="200"/>
      <c r="G21" s="303">
        <v>0</v>
      </c>
    </row>
    <row r="22" spans="1:12" ht="12" x14ac:dyDescent="0.2">
      <c r="A22" s="34">
        <v>7200</v>
      </c>
      <c r="B22" s="199" t="s">
        <v>96</v>
      </c>
      <c r="C22" s="133"/>
      <c r="D22" s="133"/>
      <c r="E22" s="133"/>
      <c r="F22" s="200"/>
      <c r="G22" s="303">
        <v>0</v>
      </c>
    </row>
    <row r="23" spans="1:12" ht="12" x14ac:dyDescent="0.2">
      <c r="A23" s="34">
        <v>7300</v>
      </c>
      <c r="B23" s="199" t="s">
        <v>97</v>
      </c>
      <c r="C23" s="133"/>
      <c r="D23" s="133"/>
      <c r="E23" s="133"/>
      <c r="F23" s="200"/>
      <c r="G23" s="303">
        <v>0</v>
      </c>
    </row>
    <row r="24" spans="1:12" ht="12" x14ac:dyDescent="0.2">
      <c r="A24" s="34">
        <v>7500</v>
      </c>
      <c r="B24" s="199" t="s">
        <v>98</v>
      </c>
      <c r="C24" s="133"/>
      <c r="D24" s="133"/>
      <c r="E24" s="133"/>
      <c r="F24" s="200"/>
      <c r="G24" s="303">
        <v>0</v>
      </c>
    </row>
    <row r="25" spans="1:12" ht="12" x14ac:dyDescent="0.2">
      <c r="A25" s="34">
        <v>7900</v>
      </c>
      <c r="B25" s="199" t="s">
        <v>99</v>
      </c>
      <c r="C25" s="133"/>
      <c r="D25" s="133"/>
      <c r="E25" s="133"/>
      <c r="F25" s="200"/>
      <c r="G25" s="303">
        <v>0</v>
      </c>
    </row>
    <row r="26" spans="1:12" ht="12" x14ac:dyDescent="0.2">
      <c r="A26" s="34">
        <v>9100</v>
      </c>
      <c r="B26" s="199" t="s">
        <v>123</v>
      </c>
      <c r="C26" s="133"/>
      <c r="D26" s="133"/>
      <c r="E26" s="133"/>
      <c r="F26" s="200"/>
      <c r="G26" s="303">
        <v>0</v>
      </c>
    </row>
    <row r="27" spans="1:12" ht="12" x14ac:dyDescent="0.2">
      <c r="A27" s="34">
        <v>9900</v>
      </c>
      <c r="B27" s="199" t="s">
        <v>100</v>
      </c>
      <c r="C27" s="133"/>
      <c r="D27" s="133"/>
      <c r="E27" s="133"/>
      <c r="F27" s="200"/>
      <c r="G27" s="303">
        <v>0</v>
      </c>
    </row>
    <row r="28" spans="1:12" ht="12" x14ac:dyDescent="0.2">
      <c r="A28" s="34">
        <v>7400</v>
      </c>
      <c r="B28" s="199" t="s">
        <v>125</v>
      </c>
      <c r="C28" s="201"/>
      <c r="D28" s="201"/>
      <c r="E28" s="201"/>
      <c r="F28" s="202"/>
      <c r="G28" s="237">
        <v>0</v>
      </c>
    </row>
    <row r="29" spans="1:12" ht="12" x14ac:dyDescent="0.2">
      <c r="A29" s="131">
        <v>900003</v>
      </c>
      <c r="B29" s="132" t="s">
        <v>128</v>
      </c>
      <c r="C29" s="195"/>
      <c r="D29" s="195"/>
      <c r="E29" s="195"/>
      <c r="F29" s="196"/>
      <c r="G29" s="304">
        <f>SUM(G30:G36)</f>
        <v>0</v>
      </c>
    </row>
    <row r="30" spans="1:12" ht="12" x14ac:dyDescent="0.2">
      <c r="A30" s="31">
        <v>5510</v>
      </c>
      <c r="B30" s="199" t="s">
        <v>101</v>
      </c>
      <c r="C30" s="133"/>
      <c r="D30" s="133"/>
      <c r="E30" s="133"/>
      <c r="F30" s="200"/>
      <c r="G30" s="305">
        <v>0</v>
      </c>
      <c r="H30" s="7"/>
    </row>
    <row r="31" spans="1:12" ht="12" x14ac:dyDescent="0.2">
      <c r="A31" s="31">
        <v>5520</v>
      </c>
      <c r="B31" s="199" t="s">
        <v>102</v>
      </c>
      <c r="C31" s="133"/>
      <c r="D31" s="133"/>
      <c r="E31" s="133"/>
      <c r="F31" s="200"/>
      <c r="G31" s="305">
        <v>0</v>
      </c>
    </row>
    <row r="32" spans="1:12" ht="12" x14ac:dyDescent="0.2">
      <c r="A32" s="31">
        <v>5530</v>
      </c>
      <c r="B32" s="199" t="s">
        <v>103</v>
      </c>
      <c r="C32" s="133"/>
      <c r="D32" s="133"/>
      <c r="E32" s="133"/>
      <c r="F32" s="200"/>
      <c r="G32" s="305">
        <v>0</v>
      </c>
      <c r="I32" s="7"/>
    </row>
    <row r="33" spans="1:8" ht="12" x14ac:dyDescent="0.2">
      <c r="A33" s="31">
        <v>5540</v>
      </c>
      <c r="B33" s="199" t="s">
        <v>104</v>
      </c>
      <c r="C33" s="133"/>
      <c r="D33" s="133"/>
      <c r="E33" s="133"/>
      <c r="F33" s="200"/>
      <c r="G33" s="305">
        <v>0</v>
      </c>
    </row>
    <row r="34" spans="1:8" ht="12" x14ac:dyDescent="0.2">
      <c r="A34" s="31">
        <v>5550</v>
      </c>
      <c r="B34" s="199" t="s">
        <v>105</v>
      </c>
      <c r="C34" s="133"/>
      <c r="D34" s="133"/>
      <c r="E34" s="133"/>
      <c r="F34" s="200"/>
      <c r="G34" s="305">
        <v>0</v>
      </c>
    </row>
    <row r="35" spans="1:8" ht="12" x14ac:dyDescent="0.2">
      <c r="A35" s="31">
        <v>5590</v>
      </c>
      <c r="B35" s="199" t="s">
        <v>126</v>
      </c>
      <c r="C35" s="133"/>
      <c r="D35" s="133"/>
      <c r="E35" s="133"/>
      <c r="F35" s="200"/>
      <c r="G35" s="305">
        <v>0</v>
      </c>
    </row>
    <row r="36" spans="1:8" ht="12" x14ac:dyDescent="0.2">
      <c r="A36" s="31">
        <v>5600</v>
      </c>
      <c r="B36" s="199" t="s">
        <v>127</v>
      </c>
      <c r="C36" s="201"/>
      <c r="D36" s="201"/>
      <c r="E36" s="201"/>
      <c r="F36" s="202"/>
      <c r="G36" s="303">
        <v>0</v>
      </c>
    </row>
    <row r="37" spans="1:8" ht="12" x14ac:dyDescent="0.2">
      <c r="A37" s="219">
        <v>900004</v>
      </c>
      <c r="B37" s="134" t="s">
        <v>106</v>
      </c>
      <c r="C37" s="203"/>
      <c r="D37" s="203"/>
      <c r="E37" s="203"/>
      <c r="F37" s="204"/>
      <c r="G37" s="306">
        <f>+G10-G11+G29</f>
        <v>134836099.66999999</v>
      </c>
    </row>
    <row r="44" spans="1:8" x14ac:dyDescent="0.2">
      <c r="A44" s="327"/>
      <c r="B44" s="327"/>
      <c r="C44" s="332"/>
      <c r="D44" s="332"/>
      <c r="E44" s="173"/>
      <c r="F44" s="173"/>
      <c r="G44" s="346"/>
      <c r="H44" s="346"/>
    </row>
    <row r="45" spans="1:8" x14ac:dyDescent="0.2">
      <c r="A45" s="331"/>
      <c r="B45" s="331"/>
      <c r="C45" s="330"/>
      <c r="D45" s="330"/>
      <c r="E45" s="172"/>
      <c r="F45" s="172"/>
      <c r="G45" s="345"/>
      <c r="H45" s="345"/>
    </row>
  </sheetData>
  <mergeCells count="10">
    <mergeCell ref="A1:I1"/>
    <mergeCell ref="A2:I2"/>
    <mergeCell ref="A3:I3"/>
    <mergeCell ref="A4:I4"/>
    <mergeCell ref="A45:B45"/>
    <mergeCell ref="C45:D45"/>
    <mergeCell ref="G45:H45"/>
    <mergeCell ref="A44:B44"/>
    <mergeCell ref="C44:D44"/>
    <mergeCell ref="G44:H44"/>
  </mergeCells>
  <dataValidations count="3">
    <dataValidation allowBlank="1" showInputMessage="1" showErrorMessage="1" prompt="Corresponde al nombre o descripción de la cuenta de acuerdo al Plan de Cuentas emitido por el CONAC." sqref="B9:F9"/>
    <dataValidation allowBlank="1" showInputMessage="1" showErrorMessage="1" prompt="Corresponde al número de la cuenta de acuerdo al Plan de Cuentas emitido por el CONAC (DOF 23/12/2015). y Clasificador por objeto del gasto (DOF-22-dic-14)." sqref="A9"/>
    <dataValidation allowBlank="1" showInputMessage="1" showErrorMessage="1" prompt="Saldo final de la Información Financiera Trimestral que se presenta (trimestral: 1er, 2do, 3ro. o 4to.)." sqref="G9"/>
  </dataValidations>
  <printOptions horizontalCentered="1"/>
  <pageMargins left="0.51181102362204722" right="0.51181102362204722" top="0.35433070866141736" bottom="0.35433070866141736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A4" sqref="A4:B4"/>
    </sheetView>
  </sheetViews>
  <sheetFormatPr baseColWidth="10" defaultColWidth="12.85546875" defaultRowHeight="11.25" x14ac:dyDescent="0.2"/>
  <cols>
    <col min="1" max="1" width="14.7109375" style="269" customWidth="1"/>
    <col min="2" max="2" width="63.7109375" style="269" bestFit="1" customWidth="1"/>
    <col min="3" max="16384" width="12.85546875" style="269"/>
  </cols>
  <sheetData>
    <row r="1" spans="1:5" ht="35.1" customHeight="1" x14ac:dyDescent="0.25">
      <c r="A1" s="287"/>
      <c r="B1" s="291" t="s">
        <v>246</v>
      </c>
      <c r="C1" s="284"/>
      <c r="D1" s="285"/>
      <c r="E1" s="285"/>
    </row>
    <row r="2" spans="1:5" ht="20.25" x14ac:dyDescent="0.3">
      <c r="A2" s="288"/>
      <c r="B2" s="292" t="s">
        <v>247</v>
      </c>
      <c r="C2" s="286"/>
      <c r="D2" s="285"/>
      <c r="E2" s="285"/>
    </row>
    <row r="3" spans="1:5" ht="16.5" thickBot="1" x14ac:dyDescent="0.3">
      <c r="A3" s="289"/>
      <c r="B3" s="290" t="s">
        <v>315</v>
      </c>
      <c r="C3" s="286"/>
      <c r="D3" s="285"/>
      <c r="E3" s="285"/>
    </row>
    <row r="4" spans="1:5" ht="15.75" thickBot="1" x14ac:dyDescent="0.3">
      <c r="A4" s="320" t="s">
        <v>83</v>
      </c>
      <c r="B4" s="321"/>
      <c r="C4" s="268"/>
    </row>
    <row r="5" spans="1:5" ht="15.75" thickBot="1" x14ac:dyDescent="0.3">
      <c r="A5" s="290" t="s">
        <v>81</v>
      </c>
      <c r="B5" s="290" t="s">
        <v>82</v>
      </c>
    </row>
    <row r="6" spans="1:5" x14ac:dyDescent="0.2">
      <c r="A6" s="274"/>
      <c r="B6" s="278"/>
    </row>
    <row r="7" spans="1:5" x14ac:dyDescent="0.2">
      <c r="A7" s="275"/>
      <c r="B7" s="283" t="s">
        <v>121</v>
      </c>
    </row>
    <row r="8" spans="1:5" x14ac:dyDescent="0.2">
      <c r="A8" s="275"/>
      <c r="B8" s="283"/>
    </row>
    <row r="9" spans="1:5" x14ac:dyDescent="0.2">
      <c r="A9" s="275"/>
      <c r="B9" s="280" t="s">
        <v>0</v>
      </c>
    </row>
    <row r="10" spans="1:5" x14ac:dyDescent="0.2">
      <c r="A10" s="275" t="s">
        <v>1</v>
      </c>
      <c r="B10" s="279" t="s">
        <v>2</v>
      </c>
    </row>
    <row r="11" spans="1:5" x14ac:dyDescent="0.2">
      <c r="A11" s="275" t="s">
        <v>3</v>
      </c>
      <c r="B11" s="279" t="s">
        <v>4</v>
      </c>
    </row>
    <row r="12" spans="1:5" x14ac:dyDescent="0.2">
      <c r="A12" s="275" t="s">
        <v>5</v>
      </c>
      <c r="B12" s="279" t="s">
        <v>6</v>
      </c>
    </row>
    <row r="13" spans="1:5" x14ac:dyDescent="0.2">
      <c r="A13" s="275" t="s">
        <v>162</v>
      </c>
      <c r="B13" s="279" t="s">
        <v>163</v>
      </c>
    </row>
    <row r="14" spans="1:5" x14ac:dyDescent="0.2">
      <c r="A14" s="275" t="s">
        <v>7</v>
      </c>
      <c r="B14" s="279" t="s">
        <v>8</v>
      </c>
    </row>
    <row r="15" spans="1:5" x14ac:dyDescent="0.2">
      <c r="A15" s="275" t="s">
        <v>9</v>
      </c>
      <c r="B15" s="279" t="s">
        <v>10</v>
      </c>
    </row>
    <row r="16" spans="1:5" x14ac:dyDescent="0.2">
      <c r="A16" s="275" t="s">
        <v>11</v>
      </c>
      <c r="B16" s="279" t="s">
        <v>12</v>
      </c>
    </row>
    <row r="17" spans="1:2" x14ac:dyDescent="0.2">
      <c r="A17" s="275" t="s">
        <v>13</v>
      </c>
      <c r="B17" s="279" t="s">
        <v>14</v>
      </c>
    </row>
    <row r="18" spans="1:2" x14ac:dyDescent="0.2">
      <c r="A18" s="275" t="s">
        <v>15</v>
      </c>
      <c r="B18" s="279" t="s">
        <v>16</v>
      </c>
    </row>
    <row r="19" spans="1:2" x14ac:dyDescent="0.2">
      <c r="A19" s="275" t="s">
        <v>17</v>
      </c>
      <c r="B19" s="279" t="s">
        <v>18</v>
      </c>
    </row>
    <row r="20" spans="1:2" x14ac:dyDescent="0.2">
      <c r="A20" s="275" t="s">
        <v>19</v>
      </c>
      <c r="B20" s="279" t="s">
        <v>20</v>
      </c>
    </row>
    <row r="21" spans="1:2" x14ac:dyDescent="0.2">
      <c r="A21" s="275" t="s">
        <v>21</v>
      </c>
      <c r="B21" s="279" t="s">
        <v>22</v>
      </c>
    </row>
    <row r="22" spans="1:2" x14ac:dyDescent="0.2">
      <c r="A22" s="275" t="s">
        <v>23</v>
      </c>
      <c r="B22" s="279" t="s">
        <v>24</v>
      </c>
    </row>
    <row r="23" spans="1:2" x14ac:dyDescent="0.2">
      <c r="A23" s="275" t="s">
        <v>25</v>
      </c>
      <c r="B23" s="279" t="s">
        <v>26</v>
      </c>
    </row>
    <row r="24" spans="1:2" x14ac:dyDescent="0.2">
      <c r="A24" s="275" t="s">
        <v>27</v>
      </c>
      <c r="B24" s="279" t="s">
        <v>28</v>
      </c>
    </row>
    <row r="25" spans="1:2" x14ac:dyDescent="0.2">
      <c r="A25" s="275" t="s">
        <v>159</v>
      </c>
      <c r="B25" s="279" t="s">
        <v>29</v>
      </c>
    </row>
    <row r="26" spans="1:2" x14ac:dyDescent="0.2">
      <c r="A26" s="275" t="s">
        <v>160</v>
      </c>
      <c r="B26" s="279" t="s">
        <v>30</v>
      </c>
    </row>
    <row r="27" spans="1:2" x14ac:dyDescent="0.2">
      <c r="A27" s="275" t="s">
        <v>161</v>
      </c>
      <c r="B27" s="279" t="s">
        <v>31</v>
      </c>
    </row>
    <row r="28" spans="1:2" x14ac:dyDescent="0.2">
      <c r="A28" s="275" t="s">
        <v>32</v>
      </c>
      <c r="B28" s="279" t="s">
        <v>33</v>
      </c>
    </row>
    <row r="29" spans="1:2" x14ac:dyDescent="0.2">
      <c r="A29" s="275" t="s">
        <v>34</v>
      </c>
      <c r="B29" s="279" t="s">
        <v>35</v>
      </c>
    </row>
    <row r="30" spans="1:2" x14ac:dyDescent="0.2">
      <c r="A30" s="275" t="s">
        <v>36</v>
      </c>
      <c r="B30" s="279" t="s">
        <v>37</v>
      </c>
    </row>
    <row r="31" spans="1:2" x14ac:dyDescent="0.2">
      <c r="A31" s="275" t="s">
        <v>38</v>
      </c>
      <c r="B31" s="279" t="s">
        <v>39</v>
      </c>
    </row>
    <row r="32" spans="1:2" x14ac:dyDescent="0.2">
      <c r="A32" s="275" t="s">
        <v>147</v>
      </c>
      <c r="B32" s="279" t="s">
        <v>148</v>
      </c>
    </row>
    <row r="33" spans="1:2" x14ac:dyDescent="0.2">
      <c r="A33" s="275"/>
      <c r="B33" s="279"/>
    </row>
    <row r="34" spans="1:2" x14ac:dyDescent="0.2">
      <c r="A34" s="275"/>
      <c r="B34" s="280"/>
    </row>
    <row r="35" spans="1:2" x14ac:dyDescent="0.2">
      <c r="A35" s="275" t="s">
        <v>133</v>
      </c>
      <c r="B35" s="279" t="s">
        <v>119</v>
      </c>
    </row>
    <row r="36" spans="1:2" x14ac:dyDescent="0.2">
      <c r="A36" s="275" t="s">
        <v>134</v>
      </c>
      <c r="B36" s="279" t="s">
        <v>120</v>
      </c>
    </row>
    <row r="37" spans="1:2" x14ac:dyDescent="0.2">
      <c r="A37" s="275"/>
      <c r="B37" s="279"/>
    </row>
    <row r="38" spans="1:2" x14ac:dyDescent="0.2">
      <c r="A38" s="275"/>
      <c r="B38" s="283" t="s">
        <v>122</v>
      </c>
    </row>
    <row r="39" spans="1:2" x14ac:dyDescent="0.2">
      <c r="A39" s="275" t="s">
        <v>131</v>
      </c>
      <c r="B39" s="279" t="s">
        <v>40</v>
      </c>
    </row>
    <row r="40" spans="1:2" x14ac:dyDescent="0.2">
      <c r="A40" s="275"/>
      <c r="B40" s="279" t="s">
        <v>41</v>
      </c>
    </row>
    <row r="41" spans="1:2" ht="12" thickBot="1" x14ac:dyDescent="0.25">
      <c r="A41" s="276"/>
      <c r="B41" s="277"/>
    </row>
  </sheetData>
  <mergeCells count="1">
    <mergeCell ref="A4:B4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zoomScaleNormal="100" zoomScaleSheetLayoutView="100" workbookViewId="0">
      <selection activeCell="J20" sqref="A1:J20"/>
    </sheetView>
  </sheetViews>
  <sheetFormatPr baseColWidth="10" defaultRowHeight="11.25" x14ac:dyDescent="0.2"/>
  <cols>
    <col min="1" max="1" width="16.140625" style="6" customWidth="1"/>
    <col min="2" max="2" width="20.7109375" style="6" customWidth="1"/>
    <col min="3" max="3" width="20.7109375" style="30" customWidth="1"/>
    <col min="4" max="5" width="14.7109375" style="7" customWidth="1"/>
    <col min="6" max="8" width="12.7109375" style="7" customWidth="1"/>
    <col min="9" max="9" width="17.140625" style="6" customWidth="1"/>
    <col min="10" max="10" width="13.28515625" style="6" customWidth="1"/>
    <col min="11" max="11" width="11.42578125" style="6" customWidth="1"/>
    <col min="12" max="16384" width="11.42578125" style="6"/>
  </cols>
  <sheetData>
    <row r="1" spans="1:10" ht="18" x14ac:dyDescent="0.25">
      <c r="A1" s="322" t="s">
        <v>246</v>
      </c>
      <c r="B1" s="322"/>
      <c r="C1" s="322"/>
      <c r="D1" s="322"/>
      <c r="E1" s="322"/>
      <c r="F1" s="322"/>
      <c r="G1" s="322"/>
      <c r="H1" s="322"/>
      <c r="I1" s="322"/>
      <c r="J1" s="281"/>
    </row>
    <row r="2" spans="1:10" s="30" customFormat="1" ht="20.25" x14ac:dyDescent="0.3">
      <c r="A2" s="323" t="s">
        <v>247</v>
      </c>
      <c r="B2" s="323"/>
      <c r="C2" s="323"/>
      <c r="D2" s="323"/>
      <c r="E2" s="323"/>
      <c r="F2" s="323"/>
      <c r="G2" s="323"/>
      <c r="H2" s="323"/>
      <c r="I2" s="323"/>
      <c r="J2" s="282"/>
    </row>
    <row r="3" spans="1:10" s="30" customFormat="1" ht="15" x14ac:dyDescent="0.25">
      <c r="A3" s="324" t="s">
        <v>315</v>
      </c>
      <c r="B3" s="324"/>
      <c r="C3" s="324"/>
      <c r="D3" s="324"/>
      <c r="E3" s="324"/>
      <c r="F3" s="324"/>
      <c r="G3" s="324"/>
      <c r="H3" s="324"/>
      <c r="I3" s="324"/>
      <c r="J3" s="282"/>
    </row>
    <row r="4" spans="1:10" s="30" customFormat="1" x14ac:dyDescent="0.2">
      <c r="A4" s="325" t="s">
        <v>179</v>
      </c>
      <c r="B4" s="325"/>
      <c r="C4" s="325"/>
      <c r="D4" s="325"/>
      <c r="E4" s="325"/>
      <c r="F4" s="325"/>
      <c r="G4" s="325"/>
      <c r="H4" s="325"/>
      <c r="I4" s="325"/>
      <c r="J4" s="5"/>
    </row>
    <row r="5" spans="1:10" s="30" customFormat="1" x14ac:dyDescent="0.2">
      <c r="A5" s="272"/>
      <c r="B5" s="272"/>
      <c r="C5" s="272"/>
      <c r="D5" s="273"/>
      <c r="E5" s="273"/>
      <c r="F5" s="273"/>
      <c r="G5" s="273"/>
      <c r="H5" s="273"/>
      <c r="I5" s="272"/>
      <c r="J5" s="5"/>
    </row>
    <row r="6" spans="1:10" s="30" customFormat="1" x14ac:dyDescent="0.2">
      <c r="A6" s="272"/>
      <c r="B6" s="272"/>
      <c r="C6" s="272"/>
      <c r="D6" s="273"/>
      <c r="E6" s="273"/>
      <c r="F6" s="273"/>
      <c r="G6" s="273"/>
      <c r="H6" s="273"/>
      <c r="I6" s="272"/>
      <c r="J6" s="5"/>
    </row>
    <row r="7" spans="1:10" ht="11.25" customHeight="1" x14ac:dyDescent="0.2">
      <c r="A7" s="52" t="s">
        <v>78</v>
      </c>
      <c r="B7" s="142"/>
      <c r="C7" s="143"/>
      <c r="D7" s="44"/>
      <c r="E7" s="44"/>
      <c r="F7" s="53"/>
      <c r="G7" s="53"/>
      <c r="H7" s="44"/>
      <c r="I7" s="54"/>
      <c r="J7" s="55" t="s">
        <v>46</v>
      </c>
    </row>
    <row r="8" spans="1:10" ht="12" x14ac:dyDescent="0.2">
      <c r="A8" s="56"/>
      <c r="B8" s="56"/>
      <c r="C8" s="56"/>
      <c r="D8" s="53"/>
      <c r="E8" s="53"/>
      <c r="F8" s="53"/>
      <c r="G8" s="53"/>
      <c r="H8" s="44"/>
      <c r="I8" s="54"/>
      <c r="J8" s="54"/>
    </row>
    <row r="9" spans="1:10" ht="28.5" customHeight="1" x14ac:dyDescent="0.2">
      <c r="A9" s="57" t="s">
        <v>42</v>
      </c>
      <c r="B9" s="136" t="s">
        <v>43</v>
      </c>
      <c r="C9" s="137"/>
      <c r="D9" s="59" t="s">
        <v>47</v>
      </c>
      <c r="E9" s="59" t="s">
        <v>48</v>
      </c>
      <c r="F9" s="59" t="s">
        <v>49</v>
      </c>
      <c r="G9" s="59" t="s">
        <v>50</v>
      </c>
      <c r="H9" s="60" t="s">
        <v>51</v>
      </c>
      <c r="I9" s="58" t="s">
        <v>52</v>
      </c>
      <c r="J9" s="213" t="s">
        <v>53</v>
      </c>
    </row>
    <row r="10" spans="1:10" ht="12" x14ac:dyDescent="0.2">
      <c r="A10" s="31">
        <v>1123100000</v>
      </c>
      <c r="B10" s="328" t="s">
        <v>181</v>
      </c>
      <c r="C10" s="329"/>
      <c r="D10" s="233">
        <v>748410.37</v>
      </c>
      <c r="E10" s="233">
        <v>748410.37</v>
      </c>
      <c r="F10" s="61"/>
      <c r="G10" s="61"/>
      <c r="H10" s="61"/>
      <c r="I10" s="34" t="s">
        <v>170</v>
      </c>
      <c r="J10" s="34" t="s">
        <v>171</v>
      </c>
    </row>
    <row r="11" spans="1:10" ht="12" x14ac:dyDescent="0.2">
      <c r="A11" s="50"/>
      <c r="B11" s="138" t="s">
        <v>136</v>
      </c>
      <c r="C11" s="139"/>
      <c r="D11" s="239">
        <f>SUM(D10:D10)</f>
        <v>748410.37</v>
      </c>
      <c r="E11" s="239">
        <f>SUM(E10:E10)</f>
        <v>748410.37</v>
      </c>
      <c r="F11" s="51">
        <f>SUM(F10:F10)</f>
        <v>0</v>
      </c>
      <c r="G11" s="51">
        <f>SUM(G10:G10)</f>
        <v>0</v>
      </c>
      <c r="H11" s="51">
        <f>SUM(H10:H10)</f>
        <v>0</v>
      </c>
      <c r="I11" s="62"/>
      <c r="J11" s="62"/>
    </row>
    <row r="12" spans="1:10" ht="12" x14ac:dyDescent="0.2">
      <c r="A12" s="63"/>
      <c r="B12" s="63"/>
      <c r="C12" s="63"/>
      <c r="D12" s="64"/>
      <c r="E12" s="64"/>
      <c r="F12" s="64"/>
      <c r="G12" s="64"/>
      <c r="H12" s="64"/>
      <c r="I12" s="63"/>
      <c r="J12" s="63"/>
    </row>
    <row r="13" spans="1:10" ht="12" x14ac:dyDescent="0.2">
      <c r="A13" s="63"/>
      <c r="B13" s="63"/>
      <c r="C13" s="63"/>
      <c r="D13" s="64"/>
      <c r="E13" s="64"/>
      <c r="F13" s="64"/>
      <c r="G13" s="64"/>
      <c r="H13" s="64"/>
      <c r="I13" s="63"/>
      <c r="J13" s="63"/>
    </row>
    <row r="14" spans="1:10" s="30" customFormat="1" ht="12" x14ac:dyDescent="0.2">
      <c r="A14" s="214" t="s">
        <v>149</v>
      </c>
      <c r="B14" s="215"/>
      <c r="C14" s="216"/>
      <c r="D14" s="53"/>
      <c r="E14" s="53"/>
      <c r="F14" s="53"/>
      <c r="G14" s="53"/>
      <c r="H14" s="44"/>
      <c r="I14" s="54"/>
      <c r="J14" s="55" t="s">
        <v>46</v>
      </c>
    </row>
    <row r="15" spans="1:10" s="30" customFormat="1" ht="12" x14ac:dyDescent="0.2">
      <c r="A15" s="56"/>
      <c r="B15" s="56"/>
      <c r="C15" s="56"/>
      <c r="D15" s="53"/>
      <c r="E15" s="53"/>
      <c r="F15" s="53"/>
      <c r="G15" s="53"/>
      <c r="H15" s="44"/>
      <c r="I15" s="54"/>
      <c r="J15" s="54"/>
    </row>
    <row r="16" spans="1:10" s="27" customFormat="1" ht="24" x14ac:dyDescent="0.2">
      <c r="A16" s="57" t="s">
        <v>42</v>
      </c>
      <c r="B16" s="144" t="s">
        <v>43</v>
      </c>
      <c r="C16" s="145"/>
      <c r="D16" s="59" t="s">
        <v>47</v>
      </c>
      <c r="E16" s="59" t="s">
        <v>48</v>
      </c>
      <c r="F16" s="59" t="s">
        <v>49</v>
      </c>
      <c r="G16" s="59" t="s">
        <v>50</v>
      </c>
      <c r="H16" s="60" t="s">
        <v>51</v>
      </c>
      <c r="I16" s="58" t="s">
        <v>52</v>
      </c>
      <c r="J16" s="213" t="s">
        <v>53</v>
      </c>
    </row>
    <row r="17" spans="1:10" s="27" customFormat="1" ht="38.25" customHeight="1" x14ac:dyDescent="0.2">
      <c r="A17" s="31">
        <v>1131100000</v>
      </c>
      <c r="B17" s="333" t="s">
        <v>182</v>
      </c>
      <c r="C17" s="334"/>
      <c r="D17" s="233">
        <v>53917.96</v>
      </c>
      <c r="E17" s="233">
        <v>53917.96</v>
      </c>
      <c r="F17" s="248"/>
      <c r="G17" s="248"/>
      <c r="H17" s="248"/>
      <c r="I17" s="34" t="s">
        <v>170</v>
      </c>
      <c r="J17" s="34" t="s">
        <v>171</v>
      </c>
    </row>
    <row r="18" spans="1:10" s="30" customFormat="1" ht="14.25" customHeight="1" x14ac:dyDescent="0.2">
      <c r="A18" s="31">
        <v>1139100000</v>
      </c>
      <c r="B18" s="335" t="s">
        <v>183</v>
      </c>
      <c r="C18" s="336"/>
      <c r="D18" s="233">
        <v>18000</v>
      </c>
      <c r="E18" s="233">
        <v>18000</v>
      </c>
      <c r="F18" s="248"/>
      <c r="G18" s="248"/>
      <c r="H18" s="248"/>
      <c r="I18" s="34" t="s">
        <v>170</v>
      </c>
      <c r="J18" s="34" t="s">
        <v>171</v>
      </c>
    </row>
    <row r="19" spans="1:10" s="27" customFormat="1" ht="12" x14ac:dyDescent="0.2">
      <c r="A19" s="65"/>
      <c r="B19" s="93" t="s">
        <v>165</v>
      </c>
      <c r="C19" s="146"/>
      <c r="D19" s="247">
        <f>SUM(D17:D18)</f>
        <v>71917.959999999992</v>
      </c>
      <c r="E19" s="247">
        <f>SUM(E17:E18)</f>
        <v>71917.959999999992</v>
      </c>
      <c r="F19" s="247">
        <f>SUM(F17:F18)</f>
        <v>0</v>
      </c>
      <c r="G19" s="247">
        <f>SUM(G17:G18)</f>
        <v>0</v>
      </c>
      <c r="H19" s="247">
        <f>SUM(H17:H18)</f>
        <v>0</v>
      </c>
      <c r="I19" s="247"/>
      <c r="J19" s="247"/>
    </row>
    <row r="20" spans="1:10" s="27" customFormat="1" x14ac:dyDescent="0.2">
      <c r="C20" s="30"/>
      <c r="D20" s="7"/>
      <c r="E20" s="7"/>
      <c r="F20" s="7"/>
      <c r="G20" s="7"/>
      <c r="H20" s="7"/>
    </row>
    <row r="21" spans="1:10" s="27" customFormat="1" x14ac:dyDescent="0.2">
      <c r="C21" s="30"/>
      <c r="D21" s="7"/>
      <c r="E21" s="7"/>
      <c r="F21" s="7"/>
      <c r="G21" s="7"/>
      <c r="H21" s="7"/>
    </row>
    <row r="22" spans="1:10" s="27" customFormat="1" x14ac:dyDescent="0.2">
      <c r="C22" s="8"/>
      <c r="D22" s="7"/>
      <c r="E22" s="7"/>
      <c r="F22" s="7"/>
      <c r="G22" s="7"/>
      <c r="H22" s="7"/>
    </row>
    <row r="23" spans="1:10" s="27" customFormat="1" x14ac:dyDescent="0.2">
      <c r="C23" s="30"/>
      <c r="D23" s="7"/>
      <c r="E23" s="7"/>
      <c r="F23" s="7"/>
      <c r="G23" s="7"/>
      <c r="H23" s="7"/>
    </row>
    <row r="24" spans="1:10" s="27" customFormat="1" x14ac:dyDescent="0.2">
      <c r="C24" s="30"/>
      <c r="D24" s="7"/>
      <c r="E24" s="7"/>
      <c r="F24" s="7"/>
      <c r="G24" s="7"/>
      <c r="H24" s="7"/>
    </row>
    <row r="25" spans="1:10" s="27" customFormat="1" x14ac:dyDescent="0.2">
      <c r="C25" s="16"/>
      <c r="D25" s="7"/>
      <c r="E25" s="7"/>
      <c r="F25" s="7"/>
      <c r="G25" s="7"/>
      <c r="H25" s="7"/>
    </row>
    <row r="26" spans="1:10" s="27" customFormat="1" ht="11.25" customHeight="1" x14ac:dyDescent="0.2">
      <c r="A26" s="327"/>
      <c r="B26" s="327"/>
      <c r="C26" s="332"/>
      <c r="D26" s="332"/>
      <c r="E26" s="326"/>
      <c r="F26" s="326"/>
      <c r="G26" s="326"/>
      <c r="H26" s="326"/>
      <c r="I26" s="326"/>
      <c r="J26" s="326"/>
    </row>
    <row r="27" spans="1:10" s="27" customFormat="1" ht="23.25" customHeight="1" x14ac:dyDescent="0.2">
      <c r="A27" s="331"/>
      <c r="B27" s="331"/>
      <c r="C27" s="330"/>
      <c r="D27" s="330"/>
      <c r="E27" s="330"/>
      <c r="F27" s="330"/>
      <c r="G27" s="330"/>
      <c r="H27" s="330"/>
      <c r="I27" s="330"/>
      <c r="J27" s="330"/>
    </row>
    <row r="28" spans="1:10" s="27" customFormat="1" x14ac:dyDescent="0.2">
      <c r="C28" s="30"/>
      <c r="D28" s="7"/>
      <c r="E28" s="7"/>
      <c r="F28" s="7"/>
      <c r="G28" s="7"/>
      <c r="H28" s="7"/>
    </row>
    <row r="29" spans="1:10" s="27" customFormat="1" x14ac:dyDescent="0.2">
      <c r="C29" s="30"/>
      <c r="D29" s="7"/>
      <c r="E29" s="7"/>
      <c r="F29" s="7"/>
      <c r="G29" s="7"/>
      <c r="H29" s="7"/>
    </row>
    <row r="30" spans="1:10" s="27" customFormat="1" x14ac:dyDescent="0.2">
      <c r="C30" s="30"/>
      <c r="D30" s="7"/>
      <c r="E30" s="7"/>
      <c r="F30" s="7"/>
      <c r="G30" s="7"/>
      <c r="H30" s="7"/>
    </row>
    <row r="31" spans="1:10" s="27" customFormat="1" x14ac:dyDescent="0.2">
      <c r="C31" s="30"/>
      <c r="D31" s="7"/>
      <c r="E31" s="7"/>
      <c r="F31" s="7"/>
      <c r="G31" s="7"/>
      <c r="H31" s="7"/>
    </row>
    <row r="32" spans="1:10" s="27" customFormat="1" x14ac:dyDescent="0.2">
      <c r="C32" s="30"/>
      <c r="D32" s="7"/>
      <c r="E32" s="7"/>
      <c r="F32" s="7"/>
      <c r="G32" s="7"/>
      <c r="H32" s="7"/>
    </row>
    <row r="33" spans="3:8" s="27" customFormat="1" x14ac:dyDescent="0.2">
      <c r="C33" s="30"/>
      <c r="D33" s="7"/>
      <c r="E33" s="7"/>
      <c r="F33" s="7"/>
      <c r="G33" s="7"/>
      <c r="H33" s="7"/>
    </row>
    <row r="34" spans="3:8" s="27" customFormat="1" x14ac:dyDescent="0.2">
      <c r="C34" s="30"/>
      <c r="D34" s="7"/>
      <c r="E34" s="7"/>
      <c r="F34" s="7"/>
      <c r="G34" s="7"/>
      <c r="H34" s="7"/>
    </row>
    <row r="35" spans="3:8" s="27" customFormat="1" x14ac:dyDescent="0.2">
      <c r="C35" s="30"/>
      <c r="D35" s="7"/>
      <c r="E35" s="7"/>
      <c r="F35" s="7"/>
      <c r="G35" s="7"/>
      <c r="H35" s="7"/>
    </row>
    <row r="36" spans="3:8" s="27" customFormat="1" x14ac:dyDescent="0.2">
      <c r="C36" s="30"/>
      <c r="D36" s="7"/>
      <c r="E36" s="7"/>
      <c r="F36" s="7"/>
      <c r="G36" s="7"/>
      <c r="H36" s="7"/>
    </row>
    <row r="37" spans="3:8" s="27" customFormat="1" x14ac:dyDescent="0.2">
      <c r="C37" s="30"/>
      <c r="D37" s="7"/>
      <c r="E37" s="7"/>
      <c r="F37" s="7"/>
      <c r="G37" s="7"/>
      <c r="H37" s="7"/>
    </row>
    <row r="38" spans="3:8" s="27" customFormat="1" x14ac:dyDescent="0.2">
      <c r="C38" s="30"/>
      <c r="D38" s="7"/>
      <c r="E38" s="7"/>
      <c r="F38" s="7"/>
      <c r="G38" s="7"/>
      <c r="H38" s="7"/>
    </row>
    <row r="39" spans="3:8" s="27" customFormat="1" x14ac:dyDescent="0.2">
      <c r="C39" s="30"/>
      <c r="D39" s="7"/>
      <c r="E39" s="7"/>
      <c r="F39" s="7"/>
      <c r="G39" s="7"/>
      <c r="H39" s="7"/>
    </row>
    <row r="40" spans="3:8" s="27" customFormat="1" x14ac:dyDescent="0.2">
      <c r="C40" s="30"/>
      <c r="D40" s="7"/>
      <c r="E40" s="7"/>
      <c r="F40" s="7"/>
      <c r="G40" s="7"/>
      <c r="H40" s="7"/>
    </row>
    <row r="41" spans="3:8" s="27" customFormat="1" x14ac:dyDescent="0.2">
      <c r="C41" s="30"/>
      <c r="D41" s="7"/>
      <c r="E41" s="7"/>
      <c r="F41" s="7"/>
      <c r="G41" s="7"/>
      <c r="H41" s="7"/>
    </row>
    <row r="42" spans="3:8" s="27" customFormat="1" x14ac:dyDescent="0.2">
      <c r="C42" s="30"/>
      <c r="D42" s="7"/>
      <c r="E42" s="7"/>
      <c r="F42" s="7"/>
      <c r="G42" s="7"/>
      <c r="H42" s="7"/>
    </row>
    <row r="43" spans="3:8" s="27" customFormat="1" x14ac:dyDescent="0.2">
      <c r="C43" s="30"/>
      <c r="D43" s="7"/>
      <c r="E43" s="7"/>
      <c r="F43" s="7"/>
      <c r="G43" s="7"/>
      <c r="H43" s="7"/>
    </row>
    <row r="44" spans="3:8" s="27" customFormat="1" x14ac:dyDescent="0.2">
      <c r="C44" s="30"/>
      <c r="D44" s="7"/>
      <c r="E44" s="7"/>
      <c r="F44" s="7"/>
      <c r="G44" s="7"/>
      <c r="H44" s="7"/>
    </row>
    <row r="45" spans="3:8" s="27" customFormat="1" x14ac:dyDescent="0.2">
      <c r="C45" s="30"/>
      <c r="D45" s="7"/>
      <c r="E45" s="7"/>
      <c r="F45" s="7"/>
      <c r="G45" s="7"/>
      <c r="H45" s="7"/>
    </row>
    <row r="46" spans="3:8" s="27" customFormat="1" x14ac:dyDescent="0.2">
      <c r="C46" s="30"/>
      <c r="D46" s="7"/>
      <c r="E46" s="7"/>
      <c r="F46" s="7"/>
      <c r="G46" s="7"/>
      <c r="H46" s="7"/>
    </row>
    <row r="47" spans="3:8" s="27" customFormat="1" x14ac:dyDescent="0.2">
      <c r="C47" s="30"/>
      <c r="D47" s="7"/>
      <c r="E47" s="7"/>
      <c r="F47" s="7"/>
      <c r="G47" s="7"/>
      <c r="H47" s="7"/>
    </row>
    <row r="48" spans="3:8" s="27" customFormat="1" x14ac:dyDescent="0.2">
      <c r="C48" s="30"/>
      <c r="D48" s="7"/>
      <c r="E48" s="7"/>
      <c r="F48" s="7"/>
      <c r="G48" s="7"/>
      <c r="H48" s="7"/>
    </row>
    <row r="49" spans="3:8" s="27" customFormat="1" x14ac:dyDescent="0.2">
      <c r="C49" s="30"/>
      <c r="D49" s="7"/>
      <c r="E49" s="7"/>
      <c r="F49" s="7"/>
      <c r="G49" s="7"/>
      <c r="H49" s="7"/>
    </row>
    <row r="50" spans="3:8" s="27" customFormat="1" x14ac:dyDescent="0.2">
      <c r="C50" s="30"/>
      <c r="D50" s="7"/>
      <c r="E50" s="7"/>
      <c r="F50" s="7"/>
      <c r="G50" s="7"/>
      <c r="H50" s="7"/>
    </row>
    <row r="51" spans="3:8" s="27" customFormat="1" x14ac:dyDescent="0.2">
      <c r="C51" s="30"/>
      <c r="D51" s="7"/>
      <c r="E51" s="7"/>
      <c r="F51" s="7"/>
      <c r="G51" s="7"/>
      <c r="H51" s="7"/>
    </row>
    <row r="52" spans="3:8" s="27" customFormat="1" x14ac:dyDescent="0.2">
      <c r="C52" s="30"/>
      <c r="D52" s="7"/>
      <c r="E52" s="7"/>
      <c r="F52" s="7"/>
      <c r="G52" s="7"/>
      <c r="H52" s="7"/>
    </row>
    <row r="53" spans="3:8" s="27" customFormat="1" x14ac:dyDescent="0.2">
      <c r="C53" s="30"/>
      <c r="D53" s="7"/>
      <c r="E53" s="7"/>
      <c r="F53" s="7"/>
      <c r="G53" s="7"/>
      <c r="H53" s="7"/>
    </row>
    <row r="54" spans="3:8" s="27" customFormat="1" x14ac:dyDescent="0.2">
      <c r="C54" s="30"/>
      <c r="D54" s="7"/>
      <c r="E54" s="7"/>
      <c r="F54" s="7"/>
      <c r="G54" s="7"/>
      <c r="H54" s="7"/>
    </row>
    <row r="55" spans="3:8" s="27" customFormat="1" x14ac:dyDescent="0.2">
      <c r="C55" s="30"/>
      <c r="D55" s="7"/>
      <c r="E55" s="7"/>
      <c r="F55" s="7"/>
      <c r="G55" s="7"/>
      <c r="H55" s="7"/>
    </row>
    <row r="56" spans="3:8" s="27" customFormat="1" x14ac:dyDescent="0.2">
      <c r="C56" s="30"/>
      <c r="D56" s="7"/>
      <c r="E56" s="7"/>
      <c r="F56" s="7"/>
      <c r="G56" s="7"/>
      <c r="H56" s="7"/>
    </row>
    <row r="57" spans="3:8" s="27" customFormat="1" x14ac:dyDescent="0.2">
      <c r="C57" s="30"/>
      <c r="D57" s="7"/>
      <c r="E57" s="7"/>
      <c r="F57" s="7"/>
      <c r="G57" s="7"/>
      <c r="H57" s="7"/>
    </row>
    <row r="58" spans="3:8" s="27" customFormat="1" x14ac:dyDescent="0.2">
      <c r="C58" s="30"/>
      <c r="D58" s="7"/>
      <c r="E58" s="7"/>
      <c r="F58" s="7"/>
      <c r="G58" s="7"/>
      <c r="H58" s="7"/>
    </row>
    <row r="59" spans="3:8" s="27" customFormat="1" x14ac:dyDescent="0.2">
      <c r="C59" s="30"/>
      <c r="D59" s="7"/>
      <c r="E59" s="7"/>
      <c r="F59" s="7"/>
      <c r="G59" s="7"/>
      <c r="H59" s="7"/>
    </row>
    <row r="60" spans="3:8" s="27" customFormat="1" x14ac:dyDescent="0.2">
      <c r="C60" s="30"/>
      <c r="D60" s="7"/>
      <c r="E60" s="7"/>
      <c r="F60" s="7"/>
      <c r="G60" s="7"/>
      <c r="H60" s="7"/>
    </row>
    <row r="61" spans="3:8" s="27" customFormat="1" x14ac:dyDescent="0.2">
      <c r="C61" s="30"/>
      <c r="D61" s="7"/>
      <c r="E61" s="7"/>
      <c r="F61" s="7"/>
      <c r="G61" s="7"/>
      <c r="H61" s="7"/>
    </row>
    <row r="62" spans="3:8" s="27" customFormat="1" x14ac:dyDescent="0.2">
      <c r="C62" s="30"/>
      <c r="D62" s="7"/>
      <c r="E62" s="7"/>
      <c r="F62" s="7"/>
      <c r="G62" s="7"/>
      <c r="H62" s="7"/>
    </row>
    <row r="63" spans="3:8" s="27" customFormat="1" x14ac:dyDescent="0.2">
      <c r="C63" s="30"/>
      <c r="D63" s="7"/>
      <c r="E63" s="7"/>
      <c r="F63" s="7"/>
      <c r="G63" s="7"/>
      <c r="H63" s="7"/>
    </row>
    <row r="64" spans="3:8" s="27" customFormat="1" x14ac:dyDescent="0.2">
      <c r="C64" s="30"/>
      <c r="D64" s="7"/>
      <c r="E64" s="7"/>
      <c r="F64" s="7"/>
      <c r="G64" s="7"/>
      <c r="H64" s="7"/>
    </row>
    <row r="65" spans="3:8" s="27" customFormat="1" x14ac:dyDescent="0.2">
      <c r="C65" s="30"/>
      <c r="D65" s="7"/>
      <c r="E65" s="7"/>
      <c r="F65" s="7"/>
      <c r="G65" s="7"/>
      <c r="H65" s="7"/>
    </row>
    <row r="66" spans="3:8" s="27" customFormat="1" x14ac:dyDescent="0.2">
      <c r="C66" s="30"/>
      <c r="D66" s="7"/>
      <c r="E66" s="7"/>
      <c r="F66" s="7"/>
      <c r="G66" s="7"/>
      <c r="H66" s="7"/>
    </row>
    <row r="67" spans="3:8" s="27" customFormat="1" x14ac:dyDescent="0.2">
      <c r="C67" s="30"/>
      <c r="D67" s="7"/>
      <c r="E67" s="7"/>
      <c r="F67" s="7"/>
      <c r="G67" s="7"/>
      <c r="H67" s="7"/>
    </row>
    <row r="68" spans="3:8" s="27" customFormat="1" x14ac:dyDescent="0.2">
      <c r="C68" s="30"/>
      <c r="D68" s="7"/>
      <c r="E68" s="7"/>
      <c r="F68" s="7"/>
      <c r="G68" s="7"/>
      <c r="H68" s="7"/>
    </row>
    <row r="69" spans="3:8" s="27" customFormat="1" x14ac:dyDescent="0.2">
      <c r="C69" s="30"/>
      <c r="D69" s="7"/>
      <c r="E69" s="7"/>
      <c r="F69" s="7"/>
      <c r="G69" s="7"/>
      <c r="H69" s="7"/>
    </row>
    <row r="70" spans="3:8" s="27" customFormat="1" x14ac:dyDescent="0.2">
      <c r="C70" s="30"/>
      <c r="D70" s="7"/>
      <c r="E70" s="7"/>
      <c r="F70" s="7"/>
      <c r="G70" s="7"/>
      <c r="H70" s="7"/>
    </row>
    <row r="71" spans="3:8" s="27" customFormat="1" x14ac:dyDescent="0.2">
      <c r="C71" s="30"/>
      <c r="D71" s="7"/>
      <c r="E71" s="7"/>
      <c r="F71" s="7"/>
      <c r="G71" s="7"/>
      <c r="H71" s="7"/>
    </row>
    <row r="72" spans="3:8" s="27" customFormat="1" x14ac:dyDescent="0.2">
      <c r="C72" s="30"/>
      <c r="D72" s="7"/>
      <c r="E72" s="7"/>
      <c r="F72" s="7"/>
      <c r="G72" s="7"/>
      <c r="H72" s="7"/>
    </row>
    <row r="73" spans="3:8" s="27" customFormat="1" x14ac:dyDescent="0.2">
      <c r="C73" s="30"/>
      <c r="D73" s="7"/>
      <c r="E73" s="7"/>
      <c r="F73" s="7"/>
      <c r="G73" s="7"/>
      <c r="H73" s="7"/>
    </row>
    <row r="74" spans="3:8" s="27" customFormat="1" x14ac:dyDescent="0.2">
      <c r="C74" s="30"/>
      <c r="D74" s="7"/>
      <c r="E74" s="7"/>
      <c r="F74" s="7"/>
      <c r="G74" s="7"/>
      <c r="H74" s="7"/>
    </row>
    <row r="75" spans="3:8" s="27" customFormat="1" x14ac:dyDescent="0.2">
      <c r="C75" s="30"/>
      <c r="D75" s="7"/>
      <c r="E75" s="7"/>
      <c r="F75" s="7"/>
      <c r="G75" s="7"/>
      <c r="H75" s="7"/>
    </row>
    <row r="76" spans="3:8" s="27" customFormat="1" x14ac:dyDescent="0.2">
      <c r="C76" s="30"/>
      <c r="D76" s="7"/>
      <c r="E76" s="7"/>
      <c r="F76" s="7"/>
      <c r="G76" s="7"/>
      <c r="H76" s="7"/>
    </row>
    <row r="77" spans="3:8" s="27" customFormat="1" x14ac:dyDescent="0.2">
      <c r="C77" s="30"/>
      <c r="D77" s="7"/>
      <c r="E77" s="7"/>
      <c r="F77" s="7"/>
      <c r="G77" s="7"/>
      <c r="H77" s="7"/>
    </row>
    <row r="78" spans="3:8" s="27" customFormat="1" x14ac:dyDescent="0.2">
      <c r="C78" s="30"/>
      <c r="D78" s="7"/>
      <c r="E78" s="7"/>
      <c r="F78" s="7"/>
      <c r="G78" s="7"/>
      <c r="H78" s="7"/>
    </row>
    <row r="79" spans="3:8" s="27" customFormat="1" x14ac:dyDescent="0.2">
      <c r="C79" s="30"/>
      <c r="D79" s="7"/>
      <c r="E79" s="7"/>
      <c r="F79" s="7"/>
      <c r="G79" s="7"/>
      <c r="H79" s="7"/>
    </row>
    <row r="80" spans="3:8" s="27" customFormat="1" x14ac:dyDescent="0.2">
      <c r="C80" s="30"/>
      <c r="D80" s="7"/>
      <c r="E80" s="7"/>
      <c r="F80" s="7"/>
      <c r="G80" s="7"/>
      <c r="H80" s="7"/>
    </row>
    <row r="81" spans="3:8" s="27" customFormat="1" x14ac:dyDescent="0.2">
      <c r="C81" s="30"/>
      <c r="D81" s="7"/>
      <c r="E81" s="7"/>
      <c r="F81" s="7"/>
      <c r="G81" s="7"/>
      <c r="H81" s="7"/>
    </row>
    <row r="82" spans="3:8" s="27" customFormat="1" x14ac:dyDescent="0.2">
      <c r="C82" s="30"/>
      <c r="D82" s="7"/>
      <c r="E82" s="7"/>
      <c r="F82" s="7"/>
      <c r="G82" s="7"/>
      <c r="H82" s="7"/>
    </row>
    <row r="83" spans="3:8" s="27" customFormat="1" x14ac:dyDescent="0.2">
      <c r="C83" s="30"/>
      <c r="D83" s="7"/>
      <c r="E83" s="7"/>
      <c r="F83" s="7"/>
      <c r="G83" s="7"/>
      <c r="H83" s="7"/>
    </row>
    <row r="84" spans="3:8" s="27" customFormat="1" x14ac:dyDescent="0.2">
      <c r="C84" s="30"/>
      <c r="D84" s="7"/>
      <c r="E84" s="7"/>
      <c r="F84" s="7"/>
      <c r="G84" s="7"/>
      <c r="H84" s="7"/>
    </row>
    <row r="85" spans="3:8" s="27" customFormat="1" x14ac:dyDescent="0.2">
      <c r="C85" s="30"/>
      <c r="D85" s="7"/>
      <c r="E85" s="7"/>
      <c r="F85" s="7"/>
      <c r="G85" s="7"/>
      <c r="H85" s="7"/>
    </row>
    <row r="86" spans="3:8" s="27" customFormat="1" x14ac:dyDescent="0.2">
      <c r="C86" s="30"/>
      <c r="D86" s="7"/>
      <c r="E86" s="7"/>
      <c r="F86" s="7"/>
      <c r="G86" s="7"/>
      <c r="H86" s="7"/>
    </row>
    <row r="87" spans="3:8" s="27" customFormat="1" x14ac:dyDescent="0.2">
      <c r="C87" s="30"/>
      <c r="D87" s="7"/>
      <c r="E87" s="7"/>
      <c r="F87" s="7"/>
      <c r="G87" s="7"/>
      <c r="H87" s="7"/>
    </row>
    <row r="88" spans="3:8" s="27" customFormat="1" x14ac:dyDescent="0.2">
      <c r="C88" s="30"/>
      <c r="D88" s="7"/>
      <c r="E88" s="7"/>
      <c r="F88" s="7"/>
      <c r="G88" s="7"/>
      <c r="H88" s="7"/>
    </row>
    <row r="89" spans="3:8" s="27" customFormat="1" x14ac:dyDescent="0.2">
      <c r="C89" s="30"/>
      <c r="D89" s="7"/>
      <c r="E89" s="7"/>
      <c r="F89" s="7"/>
      <c r="G89" s="7"/>
      <c r="H89" s="7"/>
    </row>
    <row r="90" spans="3:8" s="27" customFormat="1" x14ac:dyDescent="0.2">
      <c r="C90" s="30"/>
      <c r="D90" s="7"/>
      <c r="E90" s="7"/>
      <c r="F90" s="7"/>
      <c r="G90" s="7"/>
      <c r="H90" s="7"/>
    </row>
    <row r="91" spans="3:8" s="27" customFormat="1" x14ac:dyDescent="0.2">
      <c r="C91" s="30"/>
      <c r="D91" s="7"/>
      <c r="E91" s="7"/>
      <c r="F91" s="7"/>
      <c r="G91" s="7"/>
      <c r="H91" s="7"/>
    </row>
    <row r="92" spans="3:8" s="27" customFormat="1" x14ac:dyDescent="0.2">
      <c r="C92" s="30"/>
      <c r="D92" s="7"/>
      <c r="E92" s="7"/>
      <c r="F92" s="7"/>
      <c r="G92" s="7"/>
      <c r="H92" s="7"/>
    </row>
    <row r="93" spans="3:8" s="27" customFormat="1" x14ac:dyDescent="0.2">
      <c r="C93" s="30"/>
      <c r="D93" s="7"/>
      <c r="E93" s="7"/>
      <c r="F93" s="7"/>
      <c r="G93" s="7"/>
      <c r="H93" s="7"/>
    </row>
    <row r="94" spans="3:8" s="27" customFormat="1" x14ac:dyDescent="0.2">
      <c r="C94" s="30"/>
      <c r="D94" s="7"/>
      <c r="E94" s="7"/>
      <c r="F94" s="7"/>
      <c r="G94" s="7"/>
      <c r="H94" s="7"/>
    </row>
    <row r="95" spans="3:8" s="27" customFormat="1" x14ac:dyDescent="0.2">
      <c r="C95" s="30"/>
      <c r="D95" s="7"/>
      <c r="E95" s="7"/>
      <c r="F95" s="7"/>
      <c r="G95" s="7"/>
      <c r="H95" s="7"/>
    </row>
    <row r="96" spans="3:8" s="27" customFormat="1" x14ac:dyDescent="0.2">
      <c r="C96" s="30"/>
      <c r="D96" s="7"/>
      <c r="E96" s="7"/>
      <c r="F96" s="7"/>
      <c r="G96" s="7"/>
      <c r="H96" s="7"/>
    </row>
    <row r="97" spans="1:9" s="27" customFormat="1" x14ac:dyDescent="0.2">
      <c r="C97" s="30"/>
      <c r="D97" s="7"/>
      <c r="E97" s="7"/>
      <c r="F97" s="7"/>
      <c r="G97" s="7"/>
      <c r="H97" s="7"/>
    </row>
    <row r="98" spans="1:9" s="27" customFormat="1" x14ac:dyDescent="0.2">
      <c r="C98" s="30"/>
      <c r="D98" s="7"/>
      <c r="E98" s="7"/>
      <c r="F98" s="7"/>
      <c r="G98" s="7"/>
      <c r="H98" s="7"/>
    </row>
    <row r="99" spans="1:9" x14ac:dyDescent="0.2">
      <c r="A99" s="10"/>
      <c r="B99" s="10"/>
      <c r="C99" s="10"/>
      <c r="D99" s="11"/>
      <c r="E99" s="11"/>
      <c r="F99" s="11"/>
      <c r="G99" s="11"/>
      <c r="H99" s="11"/>
      <c r="I99" s="10"/>
    </row>
    <row r="100" spans="1:9" x14ac:dyDescent="0.2">
      <c r="A100" s="28"/>
      <c r="B100" s="29"/>
      <c r="C100" s="29"/>
    </row>
    <row r="101" spans="1:9" x14ac:dyDescent="0.2">
      <c r="A101" s="28"/>
      <c r="B101" s="29"/>
      <c r="C101" s="29"/>
    </row>
    <row r="102" spans="1:9" x14ac:dyDescent="0.2">
      <c r="A102" s="28"/>
      <c r="B102" s="29"/>
      <c r="C102" s="29"/>
    </row>
    <row r="103" spans="1:9" x14ac:dyDescent="0.2">
      <c r="A103" s="28"/>
      <c r="B103" s="29"/>
      <c r="C103" s="29"/>
    </row>
    <row r="104" spans="1:9" x14ac:dyDescent="0.2">
      <c r="A104" s="28"/>
      <c r="B104" s="29"/>
      <c r="C104" s="29"/>
    </row>
  </sheetData>
  <mergeCells count="17">
    <mergeCell ref="A27:B27"/>
    <mergeCell ref="C26:D26"/>
    <mergeCell ref="C27:D27"/>
    <mergeCell ref="B17:C17"/>
    <mergeCell ref="B18:C18"/>
    <mergeCell ref="G27:H27"/>
    <mergeCell ref="E26:F26"/>
    <mergeCell ref="E27:F27"/>
    <mergeCell ref="I26:J26"/>
    <mergeCell ref="I27:J27"/>
    <mergeCell ref="A1:I1"/>
    <mergeCell ref="A2:I2"/>
    <mergeCell ref="A3:I3"/>
    <mergeCell ref="A4:I4"/>
    <mergeCell ref="G26:H26"/>
    <mergeCell ref="A26:B26"/>
    <mergeCell ref="B10:C10"/>
  </mergeCells>
  <dataValidations count="9">
    <dataValidation allowBlank="1" showInputMessage="1" showErrorMessage="1" prompt="Indicar si el deudor ya sobrepasó el plazo estipulado para pago, 90, 180 o 365 días." sqref="J9 J16"/>
    <dataValidation allowBlank="1" showInputMessage="1" showErrorMessage="1" prompt="Informar sobre caraterísticas cualitativas de la cuenta, ejemplo: acciones implementadas para su recuperación, causas de la demora en su recuperación." sqref="I9 I16"/>
    <dataValidation allowBlank="1" showInputMessage="1" showErrorMessage="1" prompt="Importe de la cuentas por cobrar con vencimiento mayor a 365 días." sqref="H9 H16"/>
    <dataValidation allowBlank="1" showInputMessage="1" showErrorMessage="1" prompt="Importe de la cuentas por cobrar con fecha de vencimiento de 181 a 365 días." sqref="G9 G16"/>
    <dataValidation allowBlank="1" showInputMessage="1" showErrorMessage="1" prompt="Importe de la cuentas por cobrar con fecha de vencimiento de 91 a 180 días." sqref="F9 F16"/>
    <dataValidation allowBlank="1" showInputMessage="1" showErrorMessage="1" prompt="Importe de la cuentas por cobrar con fecha de vencimiento de 1 a 90 días." sqref="E9 E16"/>
    <dataValidation allowBlank="1" showInputMessage="1" showErrorMessage="1" prompt="Corresponde al nombre o descripción de la cuenta de acuerdo al Plan de Cuentas emitido por el CONAC." sqref="B9:C9 B16:C16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9 A16"/>
    <dataValidation allowBlank="1" showInputMessage="1" showErrorMessage="1" prompt="Saldo final del periodo de la información financiera trimestral presentada, el cual debe coincidir con la suma de las columnas de 90, 180, 365 y más de 365 días." sqref="D9 D16"/>
  </dataValidation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Normal="100" zoomScaleSheetLayoutView="100" workbookViewId="0">
      <selection activeCell="H12" sqref="A1:I12"/>
    </sheetView>
  </sheetViews>
  <sheetFormatPr baseColWidth="10" defaultRowHeight="11.25" x14ac:dyDescent="0.2"/>
  <cols>
    <col min="1" max="1" width="15.5703125" style="6" customWidth="1"/>
    <col min="2" max="2" width="14.140625" style="6" customWidth="1"/>
    <col min="3" max="3" width="11.5703125" style="30" customWidth="1"/>
    <col min="4" max="4" width="14.140625" style="30" customWidth="1"/>
    <col min="5" max="5" width="21.140625" style="30" customWidth="1"/>
    <col min="6" max="6" width="25.28515625" style="7" customWidth="1"/>
    <col min="7" max="7" width="17.7109375" style="6" customWidth="1"/>
    <col min="8" max="8" width="7.7109375" style="6" customWidth="1"/>
    <col min="9" max="16384" width="11.42578125" style="6"/>
  </cols>
  <sheetData>
    <row r="1" spans="1:9" ht="18" x14ac:dyDescent="0.25">
      <c r="A1" s="322" t="s">
        <v>246</v>
      </c>
      <c r="B1" s="322"/>
      <c r="C1" s="322"/>
      <c r="D1" s="322"/>
      <c r="E1" s="322"/>
      <c r="F1" s="322"/>
      <c r="G1" s="322"/>
      <c r="H1" s="322"/>
      <c r="I1" s="322"/>
    </row>
    <row r="2" spans="1:9" ht="20.25" x14ac:dyDescent="0.3">
      <c r="A2" s="323" t="s">
        <v>247</v>
      </c>
      <c r="B2" s="323"/>
      <c r="C2" s="323"/>
      <c r="D2" s="323"/>
      <c r="E2" s="323"/>
      <c r="F2" s="323"/>
      <c r="G2" s="323"/>
      <c r="H2" s="323"/>
      <c r="I2" s="323"/>
    </row>
    <row r="3" spans="1:9" ht="15" x14ac:dyDescent="0.25">
      <c r="A3" s="324" t="s">
        <v>315</v>
      </c>
      <c r="B3" s="324"/>
      <c r="C3" s="324"/>
      <c r="D3" s="324"/>
      <c r="E3" s="324"/>
      <c r="F3" s="324"/>
      <c r="G3" s="324"/>
      <c r="H3" s="324"/>
      <c r="I3" s="324"/>
    </row>
    <row r="4" spans="1:9" x14ac:dyDescent="0.2">
      <c r="A4" s="325" t="s">
        <v>179</v>
      </c>
      <c r="B4" s="325"/>
      <c r="C4" s="325"/>
      <c r="D4" s="325"/>
      <c r="E4" s="325"/>
      <c r="F4" s="325"/>
      <c r="G4" s="325"/>
      <c r="H4" s="325"/>
      <c r="I4" s="325"/>
    </row>
    <row r="5" spans="1:9" s="30" customFormat="1" x14ac:dyDescent="0.2">
      <c r="A5" s="1"/>
      <c r="B5" s="1"/>
      <c r="C5" s="1"/>
      <c r="D5" s="1"/>
      <c r="E5" s="2"/>
      <c r="F5" s="3"/>
      <c r="G5" s="4"/>
    </row>
    <row r="6" spans="1:9" s="30" customFormat="1" x14ac:dyDescent="0.2">
      <c r="A6" s="1"/>
      <c r="B6" s="1"/>
      <c r="C6" s="1"/>
      <c r="D6" s="1"/>
      <c r="E6" s="2"/>
      <c r="F6" s="3"/>
      <c r="G6" s="4"/>
    </row>
    <row r="7" spans="1:9" s="9" customFormat="1" ht="17.25" customHeight="1" x14ac:dyDescent="0.2">
      <c r="A7" s="179" t="s">
        <v>56</v>
      </c>
      <c r="B7" s="212"/>
      <c r="C7" s="63"/>
      <c r="D7" s="63"/>
      <c r="E7" s="63"/>
      <c r="F7" s="66"/>
      <c r="G7" s="67" t="s">
        <v>54</v>
      </c>
    </row>
    <row r="8" spans="1:9" ht="12" x14ac:dyDescent="0.2">
      <c r="A8" s="68"/>
      <c r="B8" s="68"/>
      <c r="C8" s="68"/>
      <c r="D8" s="68"/>
      <c r="E8" s="68"/>
      <c r="F8" s="69"/>
      <c r="G8" s="70"/>
    </row>
    <row r="9" spans="1:9" ht="18.75" customHeight="1" x14ac:dyDescent="0.2">
      <c r="A9" s="57" t="s">
        <v>42</v>
      </c>
      <c r="B9" s="156" t="s">
        <v>43</v>
      </c>
      <c r="C9" s="183"/>
      <c r="D9" s="152"/>
      <c r="E9" s="137"/>
      <c r="F9" s="71" t="s">
        <v>44</v>
      </c>
      <c r="G9" s="72" t="s">
        <v>55</v>
      </c>
    </row>
    <row r="10" spans="1:9" ht="20.100000000000001" customHeight="1" x14ac:dyDescent="0.2">
      <c r="A10" s="31">
        <v>1151100000</v>
      </c>
      <c r="B10" s="337" t="s">
        <v>184</v>
      </c>
      <c r="C10" s="338"/>
      <c r="D10" s="338"/>
      <c r="E10" s="339"/>
      <c r="F10" s="309">
        <v>763014.7</v>
      </c>
      <c r="G10" s="230" t="s">
        <v>256</v>
      </c>
    </row>
    <row r="11" spans="1:9" ht="21" customHeight="1" x14ac:dyDescent="0.2">
      <c r="A11" s="73"/>
      <c r="B11" s="180" t="s">
        <v>135</v>
      </c>
      <c r="C11" s="181"/>
      <c r="D11" s="181"/>
      <c r="E11" s="182"/>
      <c r="F11" s="310">
        <f>SUM(F10:F10)</f>
        <v>763014.7</v>
      </c>
      <c r="G11" s="75"/>
    </row>
    <row r="20" spans="1:7" x14ac:dyDescent="0.2">
      <c r="A20" s="327"/>
      <c r="B20" s="327"/>
      <c r="C20" s="332"/>
      <c r="D20" s="332"/>
      <c r="E20" s="37"/>
      <c r="F20" s="173"/>
      <c r="G20" s="37"/>
    </row>
    <row r="21" spans="1:7" x14ac:dyDescent="0.2">
      <c r="A21" s="331"/>
      <c r="B21" s="331"/>
      <c r="C21" s="330"/>
      <c r="D21" s="330"/>
      <c r="E21" s="40"/>
      <c r="F21" s="172"/>
      <c r="G21" s="172"/>
    </row>
  </sheetData>
  <mergeCells count="9">
    <mergeCell ref="A1:I1"/>
    <mergeCell ref="A2:I2"/>
    <mergeCell ref="A3:I3"/>
    <mergeCell ref="A4:I4"/>
    <mergeCell ref="A21:B21"/>
    <mergeCell ref="C21:D21"/>
    <mergeCell ref="A20:B20"/>
    <mergeCell ref="C20:D20"/>
    <mergeCell ref="B10:E10"/>
  </mergeCells>
  <dataValidations count="4"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Método de valuación aplicados." sqref="G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24" zoomScaleNormal="100" zoomScaleSheetLayoutView="100" workbookViewId="0">
      <selection activeCell="J36" sqref="A1:J36"/>
    </sheetView>
  </sheetViews>
  <sheetFormatPr baseColWidth="10" defaultRowHeight="11.25" x14ac:dyDescent="0.2"/>
  <cols>
    <col min="1" max="1" width="12.42578125" style="6" customWidth="1"/>
    <col min="2" max="2" width="13.5703125" style="6" customWidth="1"/>
    <col min="3" max="3" width="17.140625" style="30" customWidth="1"/>
    <col min="4" max="4" width="24.5703125" style="30" customWidth="1"/>
    <col min="5" max="6" width="15.28515625" style="7" bestFit="1" customWidth="1"/>
    <col min="7" max="7" width="12.85546875" style="7" bestFit="1" customWidth="1"/>
    <col min="8" max="8" width="15" style="6" bestFit="1" customWidth="1"/>
    <col min="9" max="9" width="17.7109375" style="6" customWidth="1"/>
    <col min="10" max="10" width="16.85546875" style="6" customWidth="1"/>
    <col min="11" max="16384" width="11.42578125" style="6"/>
  </cols>
  <sheetData>
    <row r="1" spans="1:12" s="272" customFormat="1" ht="18" x14ac:dyDescent="0.25">
      <c r="A1" s="322" t="s">
        <v>246</v>
      </c>
      <c r="B1" s="322"/>
      <c r="C1" s="322"/>
      <c r="D1" s="322"/>
      <c r="E1" s="322"/>
      <c r="F1" s="322"/>
      <c r="G1" s="322"/>
      <c r="H1" s="322"/>
      <c r="I1" s="322"/>
      <c r="J1" s="281"/>
      <c r="K1" s="281"/>
      <c r="L1" s="281"/>
    </row>
    <row r="2" spans="1:12" s="272" customFormat="1" ht="20.25" x14ac:dyDescent="0.3">
      <c r="A2" s="323" t="s">
        <v>247</v>
      </c>
      <c r="B2" s="323"/>
      <c r="C2" s="323"/>
      <c r="D2" s="323"/>
      <c r="E2" s="323"/>
      <c r="F2" s="323"/>
      <c r="G2" s="323"/>
      <c r="H2" s="323"/>
      <c r="I2" s="323"/>
      <c r="J2" s="282"/>
      <c r="K2" s="282"/>
      <c r="L2" s="282"/>
    </row>
    <row r="3" spans="1:12" s="272" customFormat="1" ht="15" x14ac:dyDescent="0.25">
      <c r="A3" s="324" t="s">
        <v>315</v>
      </c>
      <c r="B3" s="324"/>
      <c r="C3" s="324"/>
      <c r="D3" s="324"/>
      <c r="E3" s="324"/>
      <c r="F3" s="324"/>
      <c r="G3" s="324"/>
      <c r="H3" s="324"/>
      <c r="I3" s="324"/>
      <c r="J3" s="282"/>
      <c r="K3" s="282"/>
      <c r="L3" s="282"/>
    </row>
    <row r="4" spans="1:12" s="30" customFormat="1" x14ac:dyDescent="0.2">
      <c r="A4" s="325" t="s">
        <v>179</v>
      </c>
      <c r="B4" s="325"/>
      <c r="C4" s="325"/>
      <c r="D4" s="325"/>
      <c r="E4" s="325"/>
      <c r="F4" s="325"/>
      <c r="G4" s="325"/>
      <c r="H4" s="325"/>
      <c r="I4" s="325"/>
      <c r="J4" s="7"/>
      <c r="L4" s="5"/>
    </row>
    <row r="5" spans="1:12" s="30" customFormat="1" x14ac:dyDescent="0.2">
      <c r="A5" s="270"/>
      <c r="B5" s="270"/>
      <c r="C5" s="270"/>
      <c r="D5" s="270"/>
      <c r="E5" s="271"/>
      <c r="F5" s="3"/>
      <c r="G5" s="4"/>
      <c r="H5" s="272"/>
      <c r="I5" s="272"/>
      <c r="J5" s="7"/>
      <c r="L5" s="5"/>
    </row>
    <row r="6" spans="1:12" s="30" customFormat="1" x14ac:dyDescent="0.2">
      <c r="A6" s="270"/>
      <c r="B6" s="270"/>
      <c r="C6" s="270"/>
      <c r="D6" s="270"/>
      <c r="E6" s="271"/>
      <c r="F6" s="3"/>
      <c r="G6" s="4"/>
      <c r="H6" s="272"/>
      <c r="I6" s="272"/>
      <c r="J6" s="7"/>
      <c r="L6" s="5"/>
    </row>
    <row r="7" spans="1:12" ht="11.25" customHeight="1" x14ac:dyDescent="0.2">
      <c r="A7" s="174" t="s">
        <v>57</v>
      </c>
      <c r="B7" s="151"/>
      <c r="C7" s="151"/>
      <c r="D7" s="175"/>
      <c r="E7" s="76"/>
      <c r="F7" s="76"/>
      <c r="G7" s="76"/>
      <c r="H7" s="55" t="s">
        <v>58</v>
      </c>
      <c r="I7" s="54"/>
      <c r="J7" s="54"/>
    </row>
    <row r="8" spans="1:12" ht="12" x14ac:dyDescent="0.2">
      <c r="A8" s="77"/>
      <c r="B8" s="77"/>
      <c r="C8" s="77"/>
      <c r="D8" s="77"/>
      <c r="E8" s="76"/>
      <c r="F8" s="78"/>
      <c r="G8" s="78"/>
      <c r="H8" s="79"/>
      <c r="I8" s="54"/>
      <c r="J8" s="54"/>
    </row>
    <row r="9" spans="1:12" ht="15" customHeight="1" x14ac:dyDescent="0.2">
      <c r="A9" s="47" t="s">
        <v>42</v>
      </c>
      <c r="B9" s="156" t="s">
        <v>43</v>
      </c>
      <c r="C9" s="152"/>
      <c r="D9" s="137"/>
      <c r="E9" s="147" t="s">
        <v>59</v>
      </c>
      <c r="F9" s="80" t="s">
        <v>60</v>
      </c>
      <c r="G9" s="80" t="s">
        <v>61</v>
      </c>
      <c r="H9" s="49" t="s">
        <v>62</v>
      </c>
      <c r="I9" s="54"/>
      <c r="J9" s="54"/>
    </row>
    <row r="10" spans="1:12" ht="12" x14ac:dyDescent="0.2">
      <c r="A10" s="31">
        <v>1231000000</v>
      </c>
      <c r="B10" s="335" t="s">
        <v>185</v>
      </c>
      <c r="C10" s="340"/>
      <c r="D10" s="336"/>
      <c r="E10" s="32">
        <v>2614587</v>
      </c>
      <c r="F10" s="32">
        <v>2614587</v>
      </c>
      <c r="G10" s="32">
        <f>F10-E10</f>
        <v>0</v>
      </c>
      <c r="H10" s="297" t="s">
        <v>257</v>
      </c>
      <c r="I10" s="54"/>
      <c r="J10" s="54"/>
    </row>
    <row r="11" spans="1:12" s="25" customFormat="1" ht="12" x14ac:dyDescent="0.2">
      <c r="A11" s="31">
        <v>1233000000</v>
      </c>
      <c r="B11" s="335" t="s">
        <v>237</v>
      </c>
      <c r="C11" s="340"/>
      <c r="D11" s="336"/>
      <c r="E11" s="296">
        <v>42559324.729999997</v>
      </c>
      <c r="F11" s="32">
        <v>42559324.729999997</v>
      </c>
      <c r="G11" s="32">
        <f t="shared" ref="G11" si="0">F11-E11</f>
        <v>0</v>
      </c>
      <c r="H11" s="297" t="s">
        <v>257</v>
      </c>
      <c r="I11" s="54"/>
      <c r="J11" s="54"/>
    </row>
    <row r="12" spans="1:12" ht="12" x14ac:dyDescent="0.2">
      <c r="A12" s="65"/>
      <c r="B12" s="149" t="s">
        <v>166</v>
      </c>
      <c r="C12" s="153"/>
      <c r="D12" s="150"/>
      <c r="E12" s="148">
        <f>SUM(E10:E11)</f>
        <v>45173911.729999997</v>
      </c>
      <c r="F12" s="62">
        <f>SUM(F10:F11)</f>
        <v>45173911.729999997</v>
      </c>
      <c r="G12" s="62">
        <f>SUM(G10:G11)</f>
        <v>0</v>
      </c>
      <c r="H12" s="62"/>
      <c r="I12" s="54"/>
      <c r="J12" s="54"/>
    </row>
    <row r="13" spans="1:12" ht="12" x14ac:dyDescent="0.2">
      <c r="A13" s="63"/>
      <c r="B13" s="63"/>
      <c r="C13" s="63"/>
      <c r="D13" s="63"/>
      <c r="E13" s="64"/>
      <c r="F13" s="64"/>
      <c r="G13" s="64"/>
      <c r="H13" s="63"/>
      <c r="I13" s="54"/>
      <c r="J13" s="54"/>
    </row>
    <row r="14" spans="1:12" ht="12" x14ac:dyDescent="0.2">
      <c r="A14" s="63"/>
      <c r="B14" s="63"/>
      <c r="C14" s="63"/>
      <c r="D14" s="63"/>
      <c r="E14" s="64"/>
      <c r="F14" s="64"/>
      <c r="G14" s="64"/>
      <c r="H14" s="63"/>
      <c r="I14" s="54"/>
      <c r="J14" s="54"/>
    </row>
    <row r="15" spans="1:12" ht="11.25" customHeight="1" x14ac:dyDescent="0.2">
      <c r="A15" s="174" t="s">
        <v>63</v>
      </c>
      <c r="B15" s="212"/>
      <c r="C15" s="63"/>
      <c r="D15" s="63"/>
      <c r="E15" s="76"/>
      <c r="F15" s="76"/>
      <c r="G15" s="76"/>
      <c r="H15" s="55" t="s">
        <v>58</v>
      </c>
      <c r="I15" s="54"/>
      <c r="J15" s="54"/>
    </row>
    <row r="16" spans="1:12" ht="12.75" customHeight="1" x14ac:dyDescent="0.2">
      <c r="A16" s="68"/>
      <c r="B16" s="68"/>
      <c r="C16" s="68"/>
      <c r="D16" s="68"/>
      <c r="E16" s="82"/>
      <c r="F16" s="44"/>
      <c r="G16" s="44"/>
      <c r="H16" s="54"/>
      <c r="I16" s="54"/>
      <c r="J16" s="54"/>
    </row>
    <row r="17" spans="1:10" ht="15" customHeight="1" x14ac:dyDescent="0.2">
      <c r="A17" s="47" t="s">
        <v>42</v>
      </c>
      <c r="B17" s="156" t="s">
        <v>43</v>
      </c>
      <c r="C17" s="152"/>
      <c r="D17" s="137"/>
      <c r="E17" s="147" t="s">
        <v>59</v>
      </c>
      <c r="F17" s="80" t="s">
        <v>60</v>
      </c>
      <c r="G17" s="80" t="s">
        <v>61</v>
      </c>
      <c r="H17" s="49" t="s">
        <v>62</v>
      </c>
      <c r="I17" s="54"/>
      <c r="J17" s="54"/>
    </row>
    <row r="18" spans="1:10" ht="12" x14ac:dyDescent="0.2">
      <c r="A18" s="31">
        <v>1241100000</v>
      </c>
      <c r="B18" s="335" t="s">
        <v>186</v>
      </c>
      <c r="C18" s="340"/>
      <c r="D18" s="336"/>
      <c r="E18" s="32">
        <v>7817729.04</v>
      </c>
      <c r="F18" s="32">
        <v>8498162.9000000004</v>
      </c>
      <c r="G18" s="32">
        <f>F18-E18</f>
        <v>680433.86000000034</v>
      </c>
      <c r="H18" s="81" t="s">
        <v>257</v>
      </c>
      <c r="I18" s="54"/>
    </row>
    <row r="19" spans="1:10" s="25" customFormat="1" ht="12" x14ac:dyDescent="0.2">
      <c r="A19" s="31">
        <v>1241200000</v>
      </c>
      <c r="B19" s="335" t="s">
        <v>258</v>
      </c>
      <c r="C19" s="340"/>
      <c r="D19" s="336"/>
      <c r="E19" s="32">
        <v>81432</v>
      </c>
      <c r="F19" s="32">
        <v>207416.84</v>
      </c>
      <c r="G19" s="32">
        <f t="shared" ref="G19:G26" si="1">F19-E19</f>
        <v>125984.84</v>
      </c>
      <c r="H19" s="81" t="s">
        <v>257</v>
      </c>
      <c r="I19" s="54"/>
    </row>
    <row r="20" spans="1:10" s="25" customFormat="1" ht="12" x14ac:dyDescent="0.2">
      <c r="A20" s="31">
        <v>1241300000</v>
      </c>
      <c r="B20" s="335" t="s">
        <v>259</v>
      </c>
      <c r="C20" s="340"/>
      <c r="D20" s="336"/>
      <c r="E20" s="32">
        <v>5483005.9000000004</v>
      </c>
      <c r="F20" s="32">
        <v>7059914.21</v>
      </c>
      <c r="G20" s="32">
        <f t="shared" si="1"/>
        <v>1576908.3099999996</v>
      </c>
      <c r="H20" s="81" t="s">
        <v>257</v>
      </c>
      <c r="I20" s="54"/>
    </row>
    <row r="21" spans="1:10" s="30" customFormat="1" ht="12" x14ac:dyDescent="0.2">
      <c r="A21" s="31">
        <v>1241900000</v>
      </c>
      <c r="B21" s="335" t="s">
        <v>260</v>
      </c>
      <c r="C21" s="340"/>
      <c r="D21" s="336"/>
      <c r="E21" s="32">
        <v>895813.95</v>
      </c>
      <c r="F21" s="32">
        <v>1014999.54</v>
      </c>
      <c r="G21" s="32">
        <f t="shared" si="1"/>
        <v>119185.59000000008</v>
      </c>
      <c r="H21" s="81" t="s">
        <v>257</v>
      </c>
      <c r="I21" s="54"/>
    </row>
    <row r="22" spans="1:10" s="30" customFormat="1" ht="12" x14ac:dyDescent="0.2">
      <c r="A22" s="31">
        <v>1244100000</v>
      </c>
      <c r="B22" s="335" t="s">
        <v>187</v>
      </c>
      <c r="C22" s="340"/>
      <c r="D22" s="336"/>
      <c r="E22" s="32">
        <v>2069402</v>
      </c>
      <c r="F22" s="32">
        <v>2285100</v>
      </c>
      <c r="G22" s="32">
        <f t="shared" si="1"/>
        <v>215698</v>
      </c>
      <c r="H22" s="81" t="s">
        <v>257</v>
      </c>
      <c r="I22" s="54"/>
    </row>
    <row r="23" spans="1:10" s="30" customFormat="1" ht="12" x14ac:dyDescent="0.2">
      <c r="A23" s="31">
        <v>1244900000</v>
      </c>
      <c r="B23" s="335" t="s">
        <v>188</v>
      </c>
      <c r="C23" s="340"/>
      <c r="D23" s="336"/>
      <c r="E23" s="32">
        <v>449300</v>
      </c>
      <c r="F23" s="32">
        <v>449300</v>
      </c>
      <c r="G23" s="32">
        <f t="shared" si="1"/>
        <v>0</v>
      </c>
      <c r="H23" s="81" t="s">
        <v>257</v>
      </c>
      <c r="I23" s="54"/>
    </row>
    <row r="24" spans="1:10" s="25" customFormat="1" ht="12" x14ac:dyDescent="0.2">
      <c r="A24" s="31">
        <v>1246400000</v>
      </c>
      <c r="B24" s="335" t="s">
        <v>189</v>
      </c>
      <c r="C24" s="340"/>
      <c r="D24" s="336"/>
      <c r="E24" s="32">
        <v>0</v>
      </c>
      <c r="F24" s="32">
        <v>108455.82</v>
      </c>
      <c r="G24" s="32">
        <f t="shared" si="1"/>
        <v>108455.82</v>
      </c>
      <c r="H24" s="81" t="s">
        <v>257</v>
      </c>
      <c r="I24" s="54"/>
    </row>
    <row r="25" spans="1:10" s="25" customFormat="1" ht="12" x14ac:dyDescent="0.2">
      <c r="A25" s="31">
        <v>1246500000</v>
      </c>
      <c r="B25" s="335" t="s">
        <v>261</v>
      </c>
      <c r="C25" s="340"/>
      <c r="D25" s="336"/>
      <c r="E25" s="32">
        <v>2069639.34</v>
      </c>
      <c r="F25" s="32">
        <v>2140795.7200000002</v>
      </c>
      <c r="G25" s="32">
        <f t="shared" si="1"/>
        <v>71156.380000000121</v>
      </c>
      <c r="H25" s="81" t="s">
        <v>257</v>
      </c>
      <c r="I25" s="54"/>
    </row>
    <row r="26" spans="1:10" s="25" customFormat="1" ht="12" x14ac:dyDescent="0.2">
      <c r="A26" s="31">
        <v>1246700000</v>
      </c>
      <c r="B26" s="335" t="s">
        <v>262</v>
      </c>
      <c r="C26" s="340"/>
      <c r="D26" s="336"/>
      <c r="E26" s="32">
        <v>261261.49</v>
      </c>
      <c r="F26" s="32">
        <v>327257.25</v>
      </c>
      <c r="G26" s="32">
        <f t="shared" si="1"/>
        <v>65995.760000000009</v>
      </c>
      <c r="H26" s="81" t="s">
        <v>257</v>
      </c>
      <c r="I26" s="54"/>
    </row>
    <row r="27" spans="1:10" ht="12" x14ac:dyDescent="0.2">
      <c r="A27" s="65"/>
      <c r="B27" s="149" t="s">
        <v>137</v>
      </c>
      <c r="C27" s="153"/>
      <c r="D27" s="150"/>
      <c r="E27" s="148">
        <f>SUM(E18:E26)</f>
        <v>19127583.719999999</v>
      </c>
      <c r="F27" s="62">
        <f>SUM(F18:F26)</f>
        <v>22091402.279999997</v>
      </c>
      <c r="G27" s="62">
        <f>SUM(G18:G26)</f>
        <v>2963818.5599999996</v>
      </c>
      <c r="H27" s="62"/>
      <c r="I27" s="54"/>
      <c r="J27" s="85"/>
    </row>
    <row r="28" spans="1:10" s="8" customFormat="1" ht="12" x14ac:dyDescent="0.2">
      <c r="A28" s="83"/>
      <c r="B28" s="83"/>
      <c r="C28" s="83"/>
      <c r="D28" s="83"/>
      <c r="E28" s="84"/>
      <c r="F28" s="84"/>
      <c r="G28" s="84"/>
      <c r="H28" s="84"/>
      <c r="I28" s="85"/>
      <c r="J28" s="54"/>
    </row>
    <row r="29" spans="1:10" s="8" customFormat="1" ht="12" x14ac:dyDescent="0.2">
      <c r="A29" s="83"/>
      <c r="B29" s="83"/>
      <c r="C29" s="83"/>
      <c r="D29" s="83"/>
      <c r="E29" s="84"/>
      <c r="F29" s="84"/>
      <c r="G29" s="84"/>
      <c r="H29" s="84"/>
      <c r="I29" s="85"/>
      <c r="J29" s="54"/>
    </row>
    <row r="30" spans="1:10" ht="12" x14ac:dyDescent="0.2">
      <c r="A30" s="54"/>
      <c r="B30" s="54"/>
      <c r="C30" s="54"/>
      <c r="D30" s="54"/>
      <c r="E30" s="44"/>
      <c r="F30" s="44"/>
      <c r="G30" s="44"/>
      <c r="H30" s="54"/>
      <c r="I30" s="54"/>
      <c r="J30" s="54"/>
    </row>
    <row r="31" spans="1:10" ht="12" x14ac:dyDescent="0.2">
      <c r="A31" s="214" t="s">
        <v>180</v>
      </c>
      <c r="B31" s="217"/>
      <c r="C31" s="217"/>
      <c r="D31" s="218"/>
      <c r="E31" s="76"/>
      <c r="F31" s="76"/>
      <c r="G31" s="76"/>
      <c r="H31" s="54"/>
      <c r="I31" s="55" t="s">
        <v>58</v>
      </c>
      <c r="J31" s="49" t="s">
        <v>141</v>
      </c>
    </row>
    <row r="32" spans="1:10" ht="12" x14ac:dyDescent="0.2">
      <c r="A32" s="68"/>
      <c r="B32" s="68"/>
      <c r="C32" s="68"/>
      <c r="D32" s="68"/>
      <c r="E32" s="82"/>
      <c r="F32" s="44"/>
      <c r="G32" s="44"/>
      <c r="H32" s="54"/>
      <c r="I32" s="54"/>
      <c r="J32" s="231"/>
    </row>
    <row r="33" spans="1:10" ht="27.95" customHeight="1" x14ac:dyDescent="0.2">
      <c r="A33" s="57" t="s">
        <v>42</v>
      </c>
      <c r="B33" s="156" t="s">
        <v>43</v>
      </c>
      <c r="C33" s="152"/>
      <c r="D33" s="137"/>
      <c r="E33" s="147" t="s">
        <v>59</v>
      </c>
      <c r="F33" s="80" t="s">
        <v>60</v>
      </c>
      <c r="G33" s="80" t="s">
        <v>61</v>
      </c>
      <c r="H33" s="49" t="s">
        <v>62</v>
      </c>
      <c r="I33" s="49" t="s">
        <v>140</v>
      </c>
      <c r="J33" s="62"/>
    </row>
    <row r="34" spans="1:10" s="8" customFormat="1" ht="12" x14ac:dyDescent="0.2">
      <c r="A34" s="229">
        <v>126300000</v>
      </c>
      <c r="B34" s="335" t="s">
        <v>248</v>
      </c>
      <c r="C34" s="340"/>
      <c r="D34" s="336"/>
      <c r="E34" s="32">
        <v>13669181.82</v>
      </c>
      <c r="F34" s="32">
        <v>13669181.82</v>
      </c>
      <c r="G34" s="32">
        <f>F34-E34</f>
        <v>0</v>
      </c>
      <c r="H34" s="230" t="s">
        <v>190</v>
      </c>
      <c r="I34" s="230" t="s">
        <v>172</v>
      </c>
      <c r="J34" s="54"/>
    </row>
    <row r="35" spans="1:10" ht="12" x14ac:dyDescent="0.2">
      <c r="A35" s="65"/>
      <c r="B35" s="149" t="s">
        <v>138</v>
      </c>
      <c r="C35" s="153"/>
      <c r="D35" s="150"/>
      <c r="E35" s="148">
        <f>SUM(E34:E34)</f>
        <v>13669181.82</v>
      </c>
      <c r="F35" s="148">
        <f>SUM(F34:F34)</f>
        <v>13669181.82</v>
      </c>
      <c r="G35" s="250">
        <f>SUM(G34:G34)</f>
        <v>0</v>
      </c>
      <c r="H35" s="62"/>
      <c r="I35" s="62"/>
      <c r="J35" s="54"/>
    </row>
    <row r="36" spans="1:10" ht="12" x14ac:dyDescent="0.2">
      <c r="A36" s="54"/>
      <c r="B36" s="54"/>
      <c r="C36" s="54"/>
      <c r="D36" s="54"/>
      <c r="E36" s="44"/>
      <c r="F36" s="44"/>
      <c r="G36" s="44"/>
      <c r="H36" s="54"/>
      <c r="I36" s="54"/>
    </row>
    <row r="37" spans="1:10" ht="12" x14ac:dyDescent="0.2">
      <c r="A37" s="54"/>
      <c r="B37" s="54"/>
      <c r="C37" s="54"/>
      <c r="D37" s="54"/>
      <c r="E37" s="44"/>
      <c r="F37" s="44"/>
      <c r="G37" s="44"/>
      <c r="H37" s="54"/>
      <c r="I37" s="54"/>
    </row>
    <row r="40" spans="1:10" x14ac:dyDescent="0.2">
      <c r="J40" s="295"/>
    </row>
    <row r="41" spans="1:10" x14ac:dyDescent="0.2">
      <c r="J41" s="294"/>
    </row>
    <row r="42" spans="1:10" x14ac:dyDescent="0.2">
      <c r="I42" s="295"/>
    </row>
    <row r="43" spans="1:10" ht="25.5" customHeight="1" x14ac:dyDescent="0.2">
      <c r="I43" s="294"/>
    </row>
  </sheetData>
  <mergeCells count="16">
    <mergeCell ref="B34:D34"/>
    <mergeCell ref="B22:D22"/>
    <mergeCell ref="A1:I1"/>
    <mergeCell ref="A2:I2"/>
    <mergeCell ref="A3:I3"/>
    <mergeCell ref="B10:D10"/>
    <mergeCell ref="B11:D11"/>
    <mergeCell ref="B23:D23"/>
    <mergeCell ref="B24:D24"/>
    <mergeCell ref="B25:D25"/>
    <mergeCell ref="B26:D26"/>
    <mergeCell ref="A4:I4"/>
    <mergeCell ref="B18:D18"/>
    <mergeCell ref="B19:D19"/>
    <mergeCell ref="B20:D20"/>
    <mergeCell ref="B21:D21"/>
  </mergeCells>
  <dataValidations count="8">
    <dataValidation allowBlank="1" showInputMessage="1" showErrorMessage="1" prompt="Criterio para la aplicación de depreciación: anual, mensual, trimestral, etc." sqref="H9 H17 H33"/>
    <dataValidation allowBlank="1" showInputMessage="1" showErrorMessage="1" prompt="Diferencia entre el saldo final y el inicial presentados." sqref="G9 G17 G33"/>
    <dataValidation allowBlank="1" showInputMessage="1" showErrorMessage="1" prompt="Corresponde al nombre o descripción de la cuenta de acuerdo al Plan de Cuentas emitido por el CONAC." sqref="B9:D9 B17:D17 B33:D33"/>
    <dataValidation allowBlank="1" showInputMessage="1" showErrorMessage="1" prompt="Indicar el método de depreciación." sqref="I33"/>
    <dataValidation allowBlank="1" showInputMessage="1" showErrorMessage="1" prompt="Indicar la tasa de aplicación." sqref="J31"/>
    <dataValidation allowBlank="1" showInputMessage="1" showErrorMessage="1" prompt="Corresponde al número de la cuenta de acuerdo al Plan de Cuentas emitido por el CONAC (DOF 23/12/2015)." sqref="A9 A17 A33"/>
    <dataValidation allowBlank="1" showInputMessage="1" showErrorMessage="1" prompt="Saldo al 31 de diciembre del año anterior del ejercio que se presenta." sqref="E9 E17 E33"/>
    <dataValidation allowBlank="1" showInputMessage="1" showErrorMessage="1" prompt="Importe final del periodo que corresponde la información financiera trimestral que se presenta." sqref="F9 F17 F33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Normal="100" zoomScaleSheetLayoutView="100" workbookViewId="0">
      <selection activeCell="H11" sqref="A1:I11"/>
    </sheetView>
  </sheetViews>
  <sheetFormatPr baseColWidth="10" defaultRowHeight="11.25" x14ac:dyDescent="0.2"/>
  <cols>
    <col min="1" max="1" width="16.42578125" style="6" customWidth="1"/>
    <col min="2" max="2" width="15.7109375" style="6" customWidth="1"/>
    <col min="3" max="3" width="15.7109375" style="30" customWidth="1"/>
    <col min="4" max="4" width="17.5703125" style="30" customWidth="1"/>
    <col min="5" max="5" width="19.85546875" style="7" customWidth="1"/>
    <col min="6" max="6" width="17.7109375" style="7" customWidth="1"/>
    <col min="7" max="7" width="15.5703125" style="7" customWidth="1"/>
    <col min="8" max="8" width="17.7109375" style="6" customWidth="1"/>
    <col min="9" max="9" width="6.140625" style="6" customWidth="1"/>
    <col min="10" max="10" width="3" style="6" customWidth="1"/>
    <col min="11" max="11" width="3.42578125" style="6" customWidth="1"/>
    <col min="12" max="16384" width="11.42578125" style="6"/>
  </cols>
  <sheetData>
    <row r="1" spans="1:11" s="30" customFormat="1" ht="18" x14ac:dyDescent="0.25">
      <c r="A1" s="322" t="s">
        <v>246</v>
      </c>
      <c r="B1" s="322"/>
      <c r="C1" s="322"/>
      <c r="D1" s="322"/>
      <c r="E1" s="322"/>
      <c r="F1" s="322"/>
      <c r="G1" s="322"/>
      <c r="H1" s="322"/>
      <c r="I1" s="322"/>
      <c r="J1" s="281"/>
      <c r="K1" s="281"/>
    </row>
    <row r="2" spans="1:11" s="30" customFormat="1" ht="20.25" x14ac:dyDescent="0.3">
      <c r="A2" s="323" t="s">
        <v>247</v>
      </c>
      <c r="B2" s="323"/>
      <c r="C2" s="323"/>
      <c r="D2" s="323"/>
      <c r="E2" s="323"/>
      <c r="F2" s="323"/>
      <c r="G2" s="323"/>
      <c r="H2" s="323"/>
      <c r="I2" s="323"/>
      <c r="J2" s="282"/>
      <c r="K2" s="282"/>
    </row>
    <row r="3" spans="1:11" s="30" customFormat="1" ht="15" x14ac:dyDescent="0.25">
      <c r="A3" s="324" t="s">
        <v>315</v>
      </c>
      <c r="B3" s="324"/>
      <c r="C3" s="324"/>
      <c r="D3" s="324"/>
      <c r="E3" s="324"/>
      <c r="F3" s="324"/>
      <c r="G3" s="324"/>
      <c r="H3" s="324"/>
      <c r="I3" s="324"/>
      <c r="J3" s="282"/>
      <c r="K3" s="282"/>
    </row>
    <row r="4" spans="1:11" s="30" customFormat="1" x14ac:dyDescent="0.2">
      <c r="A4" s="325" t="s">
        <v>179</v>
      </c>
      <c r="B4" s="325"/>
      <c r="C4" s="325"/>
      <c r="D4" s="325"/>
      <c r="E4" s="325"/>
      <c r="F4" s="325"/>
      <c r="G4" s="325"/>
      <c r="H4" s="325"/>
      <c r="I4" s="325"/>
      <c r="J4" s="3"/>
      <c r="K4" s="4"/>
    </row>
    <row r="5" spans="1:11" s="30" customFormat="1" x14ac:dyDescent="0.2">
      <c r="A5" s="270"/>
      <c r="B5" s="270"/>
      <c r="C5" s="270"/>
      <c r="D5" s="270"/>
      <c r="E5" s="271"/>
      <c r="F5" s="3"/>
      <c r="G5" s="4"/>
      <c r="H5" s="272"/>
      <c r="I5" s="272"/>
      <c r="J5" s="3"/>
      <c r="K5" s="4"/>
    </row>
    <row r="6" spans="1:11" s="30" customFormat="1" x14ac:dyDescent="0.2">
      <c r="A6" s="270"/>
      <c r="B6" s="270"/>
      <c r="C6" s="270"/>
      <c r="D6" s="270"/>
      <c r="E6" s="271"/>
      <c r="F6" s="3"/>
      <c r="G6" s="4"/>
      <c r="H6" s="272"/>
      <c r="I6" s="272"/>
      <c r="J6" s="3"/>
      <c r="K6" s="4"/>
    </row>
    <row r="7" spans="1:11" ht="11.25" customHeight="1" x14ac:dyDescent="0.2">
      <c r="A7" s="86" t="s">
        <v>79</v>
      </c>
      <c r="B7" s="86"/>
      <c r="C7" s="89"/>
      <c r="D7" s="89"/>
      <c r="E7" s="87"/>
      <c r="F7" s="87"/>
      <c r="G7" s="87"/>
      <c r="H7" s="88" t="s">
        <v>64</v>
      </c>
    </row>
    <row r="8" spans="1:11" s="8" customFormat="1" ht="12" x14ac:dyDescent="0.2">
      <c r="A8" s="89"/>
      <c r="B8" s="89"/>
      <c r="C8" s="89"/>
      <c r="D8" s="89"/>
      <c r="E8" s="87"/>
      <c r="F8" s="87"/>
      <c r="G8" s="87"/>
      <c r="H8" s="85"/>
    </row>
    <row r="9" spans="1:11" ht="15" customHeight="1" x14ac:dyDescent="0.2">
      <c r="A9" s="57" t="s">
        <v>42</v>
      </c>
      <c r="B9" s="225" t="s">
        <v>43</v>
      </c>
      <c r="C9" s="226"/>
      <c r="D9" s="227"/>
      <c r="E9" s="311" t="s">
        <v>59</v>
      </c>
      <c r="F9" s="311" t="s">
        <v>60</v>
      </c>
      <c r="G9" s="311" t="s">
        <v>61</v>
      </c>
      <c r="H9" s="298" t="s">
        <v>62</v>
      </c>
    </row>
    <row r="10" spans="1:11" ht="20.100000000000001" customHeight="1" x14ac:dyDescent="0.2">
      <c r="A10" s="33">
        <v>1254100000</v>
      </c>
      <c r="B10" s="335" t="s">
        <v>263</v>
      </c>
      <c r="C10" s="340"/>
      <c r="D10" s="336"/>
      <c r="E10" s="249">
        <v>533682.07999999996</v>
      </c>
      <c r="F10" s="249">
        <v>533682.07999999996</v>
      </c>
      <c r="G10" s="249">
        <f>F10-E10</f>
        <v>0</v>
      </c>
      <c r="H10" s="228" t="s">
        <v>173</v>
      </c>
    </row>
    <row r="11" spans="1:11" ht="12" x14ac:dyDescent="0.2">
      <c r="A11" s="65"/>
      <c r="B11" s="149" t="s">
        <v>139</v>
      </c>
      <c r="C11" s="153"/>
      <c r="D11" s="177"/>
      <c r="E11" s="250">
        <f>SUM(E10:E10)</f>
        <v>533682.07999999996</v>
      </c>
      <c r="F11" s="250">
        <f>SUM(F10:F10)</f>
        <v>533682.07999999996</v>
      </c>
      <c r="G11" s="250">
        <f>SUM(G10:G10)</f>
        <v>0</v>
      </c>
      <c r="H11" s="251"/>
    </row>
    <row r="12" spans="1:11" ht="12" x14ac:dyDescent="0.2">
      <c r="A12" s="63"/>
      <c r="B12" s="63"/>
      <c r="C12" s="63"/>
      <c r="D12" s="63"/>
      <c r="E12" s="64"/>
      <c r="F12" s="64"/>
      <c r="G12" s="64"/>
      <c r="H12" s="63"/>
    </row>
    <row r="13" spans="1:11" s="30" customFormat="1" ht="12" x14ac:dyDescent="0.2">
      <c r="A13" s="63"/>
      <c r="B13" s="63"/>
      <c r="C13" s="63"/>
      <c r="D13" s="63"/>
      <c r="E13" s="64"/>
      <c r="F13" s="64"/>
      <c r="G13" s="64"/>
      <c r="H13" s="63"/>
    </row>
    <row r="14" spans="1:11" s="30" customFormat="1" ht="12" x14ac:dyDescent="0.2">
      <c r="A14" s="63"/>
      <c r="B14" s="63"/>
      <c r="C14" s="63"/>
      <c r="D14" s="63"/>
      <c r="E14" s="64"/>
      <c r="F14" s="64"/>
      <c r="G14" s="64"/>
      <c r="H14" s="63"/>
    </row>
    <row r="15" spans="1:11" ht="12" x14ac:dyDescent="0.2">
      <c r="A15" s="63"/>
      <c r="B15" s="63"/>
      <c r="C15" s="63"/>
      <c r="D15" s="63"/>
      <c r="E15" s="64"/>
      <c r="F15" s="64"/>
      <c r="G15" s="64"/>
      <c r="H15" s="63"/>
    </row>
    <row r="16" spans="1:11" ht="12" x14ac:dyDescent="0.2">
      <c r="A16" s="63"/>
      <c r="B16" s="63"/>
      <c r="C16" s="63"/>
      <c r="D16" s="63"/>
      <c r="E16" s="64"/>
      <c r="F16" s="64"/>
      <c r="G16" s="64"/>
      <c r="H16" s="63"/>
    </row>
    <row r="24" spans="1:9" x14ac:dyDescent="0.2">
      <c r="A24" s="327"/>
      <c r="B24" s="327"/>
      <c r="C24" s="332"/>
      <c r="D24" s="332"/>
      <c r="E24" s="37"/>
      <c r="F24" s="326"/>
      <c r="G24" s="326"/>
      <c r="H24" s="37"/>
    </row>
    <row r="25" spans="1:9" ht="27" customHeight="1" x14ac:dyDescent="0.2">
      <c r="A25" s="331"/>
      <c r="B25" s="331"/>
      <c r="C25" s="330"/>
      <c r="D25" s="330"/>
      <c r="E25" s="40"/>
      <c r="F25" s="330"/>
      <c r="G25" s="330"/>
      <c r="H25" s="330"/>
      <c r="I25" s="330"/>
    </row>
  </sheetData>
  <mergeCells count="12">
    <mergeCell ref="B10:D10"/>
    <mergeCell ref="A1:I1"/>
    <mergeCell ref="A2:I2"/>
    <mergeCell ref="A3:I3"/>
    <mergeCell ref="A4:I4"/>
    <mergeCell ref="A25:B25"/>
    <mergeCell ref="C25:D25"/>
    <mergeCell ref="F24:G24"/>
    <mergeCell ref="F25:G25"/>
    <mergeCell ref="H25:I25"/>
    <mergeCell ref="A24:B24"/>
    <mergeCell ref="C24:D24"/>
  </mergeCells>
  <dataValidations count="6">
    <dataValidation allowBlank="1" showInputMessage="1" showErrorMessage="1" prompt="Corresponde al nombre o descripción de la cuenta de acuerdo al Plan de Cuentas emitido por el CONAC." sqref="B9:D9"/>
    <dataValidation allowBlank="1" showInputMessage="1" showErrorMessage="1" prompt="Diferencia entre el saldo final y el inicial presentados." sqref="G9"/>
    <dataValidation allowBlank="1" showInputMessage="1" showErrorMessage="1" prompt="Indicar el medio como se está amortizando el intangible, por tiempo, por uso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al 31 de diciembre del año anterior del ejercio que se presenta." sqref="E9"/>
    <dataValidation allowBlank="1" showInputMessage="1" showErrorMessage="1" prompt="Importe final del periodo que corresponde la información financiera trimestral que se presenta." sqref="F9"/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11" sqref="A1:I11"/>
    </sheetView>
  </sheetViews>
  <sheetFormatPr baseColWidth="10" defaultRowHeight="15" x14ac:dyDescent="0.25"/>
  <cols>
    <col min="4" max="4" width="16.5703125" customWidth="1"/>
    <col min="5" max="5" width="14.42578125" customWidth="1"/>
    <col min="6" max="6" width="14.140625" customWidth="1"/>
    <col min="7" max="7" width="22.28515625" customWidth="1"/>
  </cols>
  <sheetData>
    <row r="1" spans="1:11" s="30" customFormat="1" ht="18" x14ac:dyDescent="0.25">
      <c r="A1" s="322" t="s">
        <v>246</v>
      </c>
      <c r="B1" s="322"/>
      <c r="C1" s="322"/>
      <c r="D1" s="322"/>
      <c r="E1" s="322"/>
      <c r="F1" s="322"/>
      <c r="G1" s="322"/>
      <c r="H1" s="322"/>
      <c r="I1" s="322"/>
      <c r="J1" s="281"/>
      <c r="K1" s="281"/>
    </row>
    <row r="2" spans="1:11" s="30" customFormat="1" ht="20.25" x14ac:dyDescent="0.3">
      <c r="A2" s="323" t="s">
        <v>247</v>
      </c>
      <c r="B2" s="323"/>
      <c r="C2" s="323"/>
      <c r="D2" s="323"/>
      <c r="E2" s="323"/>
      <c r="F2" s="323"/>
      <c r="G2" s="323"/>
      <c r="H2" s="323"/>
      <c r="I2" s="323"/>
      <c r="J2" s="282"/>
      <c r="K2" s="282"/>
    </row>
    <row r="3" spans="1:11" s="30" customFormat="1" x14ac:dyDescent="0.25">
      <c r="A3" s="324" t="s">
        <v>315</v>
      </c>
      <c r="B3" s="324"/>
      <c r="C3" s="324"/>
      <c r="D3" s="324"/>
      <c r="E3" s="324"/>
      <c r="F3" s="324"/>
      <c r="G3" s="324"/>
      <c r="H3" s="324"/>
      <c r="I3" s="324"/>
      <c r="J3" s="282"/>
      <c r="K3" s="282"/>
    </row>
    <row r="4" spans="1:11" x14ac:dyDescent="0.25">
      <c r="A4" s="325" t="s">
        <v>179</v>
      </c>
      <c r="B4" s="325"/>
      <c r="C4" s="325"/>
      <c r="D4" s="325"/>
      <c r="E4" s="325"/>
      <c r="F4" s="325"/>
      <c r="G4" s="325"/>
      <c r="H4" s="325"/>
      <c r="I4" s="325"/>
    </row>
    <row r="5" spans="1:11" x14ac:dyDescent="0.25">
      <c r="A5" s="270"/>
      <c r="B5" s="270"/>
      <c r="C5" s="270"/>
      <c r="D5" s="270"/>
      <c r="E5" s="271"/>
      <c r="F5" s="3"/>
      <c r="G5" s="4"/>
      <c r="H5" s="272"/>
      <c r="I5" s="272"/>
    </row>
    <row r="6" spans="1:11" x14ac:dyDescent="0.25">
      <c r="A6" s="270"/>
      <c r="B6" s="270"/>
      <c r="C6" s="270"/>
      <c r="D6" s="270"/>
      <c r="E6" s="271"/>
      <c r="F6" s="3"/>
      <c r="G6" s="4"/>
      <c r="H6" s="272"/>
      <c r="I6" s="272"/>
    </row>
    <row r="7" spans="1:11" ht="11.25" customHeight="1" x14ac:dyDescent="0.25">
      <c r="A7" s="259" t="s">
        <v>240</v>
      </c>
      <c r="B7" s="260"/>
      <c r="C7" s="260"/>
      <c r="D7" s="261"/>
      <c r="E7" s="262"/>
      <c r="F7" s="262"/>
      <c r="G7" s="263" t="s">
        <v>243</v>
      </c>
    </row>
    <row r="8" spans="1:11" x14ac:dyDescent="0.25">
      <c r="A8" s="264"/>
      <c r="B8" s="264"/>
      <c r="C8" s="264"/>
      <c r="D8" s="264"/>
      <c r="E8" s="265"/>
      <c r="F8" s="44"/>
      <c r="G8" s="54"/>
    </row>
    <row r="9" spans="1:11" ht="13.5" customHeight="1" x14ac:dyDescent="0.25">
      <c r="A9" s="57" t="s">
        <v>42</v>
      </c>
      <c r="B9" s="156" t="s">
        <v>43</v>
      </c>
      <c r="C9" s="152"/>
      <c r="D9" s="137"/>
      <c r="E9" s="147" t="s">
        <v>59</v>
      </c>
      <c r="F9" s="80" t="s">
        <v>60</v>
      </c>
      <c r="G9" s="49" t="s">
        <v>62</v>
      </c>
    </row>
    <row r="10" spans="1:11" x14ac:dyDescent="0.25">
      <c r="A10" s="266">
        <v>1279100000</v>
      </c>
      <c r="B10" s="337" t="s">
        <v>264</v>
      </c>
      <c r="C10" s="338"/>
      <c r="D10" s="339"/>
      <c r="E10" s="245">
        <v>558.01</v>
      </c>
      <c r="F10" s="245">
        <v>0</v>
      </c>
      <c r="G10" s="267" t="s">
        <v>257</v>
      </c>
    </row>
    <row r="11" spans="1:11" x14ac:dyDescent="0.25">
      <c r="A11" s="65"/>
      <c r="B11" s="149" t="s">
        <v>241</v>
      </c>
      <c r="C11" s="153"/>
      <c r="D11" s="150"/>
      <c r="E11" s="250">
        <f>SUM(E10:E10)</f>
        <v>558.01</v>
      </c>
      <c r="F11" s="250">
        <f>SUM(F10:F10)</f>
        <v>0</v>
      </c>
      <c r="G11" s="62"/>
    </row>
  </sheetData>
  <mergeCells count="5">
    <mergeCell ref="A4:I4"/>
    <mergeCell ref="A1:I1"/>
    <mergeCell ref="A2:I2"/>
    <mergeCell ref="A3:I3"/>
    <mergeCell ref="B10:D10"/>
  </mergeCells>
  <dataValidations count="5">
    <dataValidation allowBlank="1" showInputMessage="1" showErrorMessage="1" prompt="Importe final del periodo que corresponde la información financiera trimestral que se presenta." sqref="F9"/>
    <dataValidation allowBlank="1" showInputMessage="1" showErrorMessage="1" prompt="Saldo al 31 de diciembre del año anterior del ejercio que se presenta." sqref="E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Corresponde al nombre o descripción de la cuenta de acuerdo al Plan de Cuentas emitido por el CONAC." sqref="B9:D9"/>
    <dataValidation allowBlank="1" showInputMessage="1" showErrorMessage="1" prompt="Criterio para la aplicación de depreciación: anual, mensual, trimestral, etc." sqref="G9"/>
  </dataValidations>
  <pageMargins left="0.7" right="0.7" top="0.75" bottom="0.75" header="0.3" footer="0.3"/>
  <pageSetup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Normal="100" zoomScaleSheetLayoutView="100" workbookViewId="0">
      <selection activeCell="J20" sqref="A1:J20"/>
    </sheetView>
  </sheetViews>
  <sheetFormatPr baseColWidth="10" defaultColWidth="13.7109375" defaultRowHeight="11.25" x14ac:dyDescent="0.2"/>
  <cols>
    <col min="1" max="1" width="20.7109375" style="6" customWidth="1"/>
    <col min="2" max="2" width="15.7109375" style="6" customWidth="1"/>
    <col min="3" max="3" width="10.140625" style="30" customWidth="1"/>
    <col min="4" max="4" width="15.7109375" style="30" customWidth="1"/>
    <col min="5" max="6" width="14.7109375" style="7" customWidth="1"/>
    <col min="7" max="7" width="12.7109375" style="7" customWidth="1"/>
    <col min="8" max="8" width="15.7109375" style="7" customWidth="1"/>
    <col min="9" max="9" width="14.7109375" style="7" customWidth="1"/>
    <col min="10" max="10" width="17.7109375" style="6" customWidth="1"/>
    <col min="11" max="16384" width="13.7109375" style="6"/>
  </cols>
  <sheetData>
    <row r="1" spans="1:10" s="30" customFormat="1" ht="18" x14ac:dyDescent="0.25">
      <c r="A1" s="322" t="s">
        <v>246</v>
      </c>
      <c r="B1" s="322"/>
      <c r="C1" s="322"/>
      <c r="D1" s="322"/>
      <c r="E1" s="322"/>
      <c r="F1" s="322"/>
      <c r="G1" s="322"/>
      <c r="H1" s="322"/>
      <c r="I1" s="322"/>
      <c r="J1" s="281"/>
    </row>
    <row r="2" spans="1:10" s="30" customFormat="1" ht="20.25" x14ac:dyDescent="0.3">
      <c r="A2" s="323" t="s">
        <v>247</v>
      </c>
      <c r="B2" s="323"/>
      <c r="C2" s="323"/>
      <c r="D2" s="323"/>
      <c r="E2" s="323"/>
      <c r="F2" s="323"/>
      <c r="G2" s="323"/>
      <c r="H2" s="323"/>
      <c r="I2" s="323"/>
      <c r="J2" s="282"/>
    </row>
    <row r="3" spans="1:10" s="30" customFormat="1" ht="15" x14ac:dyDescent="0.25">
      <c r="A3" s="324" t="s">
        <v>315</v>
      </c>
      <c r="B3" s="324"/>
      <c r="C3" s="324"/>
      <c r="D3" s="324"/>
      <c r="E3" s="324"/>
      <c r="F3" s="324"/>
      <c r="G3" s="324"/>
      <c r="H3" s="324"/>
      <c r="I3" s="324"/>
      <c r="J3" s="282"/>
    </row>
    <row r="4" spans="1:10" s="30" customFormat="1" x14ac:dyDescent="0.2">
      <c r="A4" s="325" t="s">
        <v>179</v>
      </c>
      <c r="B4" s="325"/>
      <c r="C4" s="325"/>
      <c r="D4" s="325"/>
      <c r="E4" s="325"/>
      <c r="F4" s="325"/>
      <c r="G4" s="325"/>
      <c r="H4" s="325"/>
      <c r="I4" s="325"/>
      <c r="J4" s="5"/>
    </row>
    <row r="5" spans="1:10" ht="11.25" customHeight="1" x14ac:dyDescent="0.2">
      <c r="A5" s="270"/>
      <c r="B5" s="270"/>
      <c r="C5" s="270"/>
      <c r="D5" s="270"/>
      <c r="E5" s="271"/>
      <c r="F5" s="3"/>
      <c r="G5" s="4"/>
      <c r="H5" s="272"/>
      <c r="I5" s="272"/>
      <c r="J5" s="5"/>
    </row>
    <row r="6" spans="1:10" x14ac:dyDescent="0.2">
      <c r="A6" s="270"/>
      <c r="B6" s="270"/>
      <c r="C6" s="270"/>
      <c r="D6" s="270"/>
      <c r="E6" s="271"/>
      <c r="F6" s="3"/>
      <c r="G6" s="4"/>
      <c r="H6" s="272"/>
      <c r="I6" s="272"/>
      <c r="J6" s="5"/>
    </row>
    <row r="7" spans="1:10" ht="11.25" customHeight="1" x14ac:dyDescent="0.2">
      <c r="A7" s="174" t="s">
        <v>142</v>
      </c>
      <c r="B7" s="154"/>
      <c r="C7" s="155"/>
      <c r="D7" s="211"/>
      <c r="E7" s="91"/>
      <c r="F7" s="91"/>
      <c r="G7" s="91"/>
      <c r="H7" s="91"/>
      <c r="I7" s="91"/>
      <c r="J7" s="92" t="s">
        <v>65</v>
      </c>
    </row>
    <row r="8" spans="1:10" ht="12" x14ac:dyDescent="0.2">
      <c r="A8" s="90"/>
      <c r="B8" s="54"/>
      <c r="C8" s="54"/>
      <c r="D8" s="54"/>
      <c r="E8" s="44"/>
      <c r="F8" s="44"/>
      <c r="G8" s="44"/>
      <c r="H8" s="44"/>
      <c r="I8" s="44"/>
      <c r="J8" s="54"/>
    </row>
    <row r="9" spans="1:10" ht="15" customHeight="1" x14ac:dyDescent="0.2">
      <c r="A9" s="57" t="s">
        <v>42</v>
      </c>
      <c r="B9" s="156" t="s">
        <v>43</v>
      </c>
      <c r="C9" s="152"/>
      <c r="D9" s="137"/>
      <c r="E9" s="71" t="s">
        <v>44</v>
      </c>
      <c r="F9" s="59" t="s">
        <v>48</v>
      </c>
      <c r="G9" s="59" t="s">
        <v>49</v>
      </c>
      <c r="H9" s="59" t="s">
        <v>50</v>
      </c>
      <c r="I9" s="60" t="s">
        <v>51</v>
      </c>
      <c r="J9" s="58" t="s">
        <v>52</v>
      </c>
    </row>
    <row r="10" spans="1:10" ht="12" x14ac:dyDescent="0.2">
      <c r="A10" s="34">
        <v>2112100000</v>
      </c>
      <c r="B10" s="335" t="s">
        <v>191</v>
      </c>
      <c r="C10" s="340"/>
      <c r="D10" s="336"/>
      <c r="E10" s="309">
        <v>1432388.68</v>
      </c>
      <c r="F10" s="312">
        <f>+E10</f>
        <v>1432388.68</v>
      </c>
      <c r="G10" s="313"/>
      <c r="H10" s="313"/>
      <c r="I10" s="312"/>
      <c r="J10" s="34" t="s">
        <v>170</v>
      </c>
    </row>
    <row r="11" spans="1:10" ht="12" x14ac:dyDescent="0.2">
      <c r="A11" s="34">
        <v>2117100000</v>
      </c>
      <c r="B11" s="335" t="s">
        <v>198</v>
      </c>
      <c r="C11" s="340"/>
      <c r="D11" s="336"/>
      <c r="E11" s="309">
        <v>2833847.73</v>
      </c>
      <c r="F11" s="312">
        <f>+E11</f>
        <v>2833847.73</v>
      </c>
      <c r="G11" s="313"/>
      <c r="H11" s="313"/>
      <c r="I11" s="312"/>
      <c r="J11" s="34" t="s">
        <v>170</v>
      </c>
    </row>
    <row r="12" spans="1:10" ht="12" x14ac:dyDescent="0.2">
      <c r="A12" s="34">
        <v>2117200000</v>
      </c>
      <c r="B12" s="335" t="s">
        <v>265</v>
      </c>
      <c r="C12" s="340"/>
      <c r="D12" s="336"/>
      <c r="E12" s="309">
        <v>1967225.13</v>
      </c>
      <c r="F12" s="312">
        <f>+E12</f>
        <v>1967225.13</v>
      </c>
      <c r="G12" s="313"/>
      <c r="H12" s="313"/>
      <c r="I12" s="312"/>
      <c r="J12" s="34" t="s">
        <v>170</v>
      </c>
    </row>
    <row r="13" spans="1:10" ht="12" x14ac:dyDescent="0.2">
      <c r="A13" s="34">
        <v>2117300000</v>
      </c>
      <c r="B13" s="335" t="s">
        <v>192</v>
      </c>
      <c r="C13" s="340"/>
      <c r="D13" s="336"/>
      <c r="E13" s="309">
        <v>155.03</v>
      </c>
      <c r="F13" s="312">
        <f>+E13</f>
        <v>155.03</v>
      </c>
      <c r="G13" s="313"/>
      <c r="H13" s="313"/>
      <c r="I13" s="314"/>
      <c r="J13" s="34" t="s">
        <v>170</v>
      </c>
    </row>
    <row r="14" spans="1:10" s="30" customFormat="1" ht="12" x14ac:dyDescent="0.2">
      <c r="A14" s="34">
        <v>2117400000</v>
      </c>
      <c r="B14" s="335" t="s">
        <v>193</v>
      </c>
      <c r="C14" s="340"/>
      <c r="D14" s="336"/>
      <c r="E14" s="309">
        <v>4470</v>
      </c>
      <c r="F14" s="312">
        <f>+E14</f>
        <v>4470</v>
      </c>
      <c r="G14" s="313"/>
      <c r="H14" s="313"/>
      <c r="I14" s="314"/>
      <c r="J14" s="34" t="s">
        <v>170</v>
      </c>
    </row>
    <row r="15" spans="1:10" s="30" customFormat="1" ht="12" x14ac:dyDescent="0.2">
      <c r="A15" s="34">
        <v>2117600000</v>
      </c>
      <c r="B15" s="335" t="s">
        <v>194</v>
      </c>
      <c r="C15" s="340"/>
      <c r="D15" s="336"/>
      <c r="E15" s="309">
        <v>5458.94</v>
      </c>
      <c r="F15" s="312">
        <f t="shared" ref="F15:F19" si="0">+E15</f>
        <v>5458.94</v>
      </c>
      <c r="G15" s="313"/>
      <c r="H15" s="313"/>
      <c r="I15" s="314"/>
      <c r="J15" s="34" t="s">
        <v>170</v>
      </c>
    </row>
    <row r="16" spans="1:10" s="30" customFormat="1" ht="12" x14ac:dyDescent="0.2">
      <c r="A16" s="34">
        <v>2117900000</v>
      </c>
      <c r="B16" s="335" t="s">
        <v>195</v>
      </c>
      <c r="C16" s="340"/>
      <c r="D16" s="336"/>
      <c r="E16" s="309">
        <v>283.8</v>
      </c>
      <c r="F16" s="312">
        <f t="shared" si="0"/>
        <v>283.8</v>
      </c>
      <c r="G16" s="313"/>
      <c r="H16" s="313"/>
      <c r="I16" s="315"/>
      <c r="J16" s="34" t="s">
        <v>170</v>
      </c>
    </row>
    <row r="17" spans="1:10" s="30" customFormat="1" ht="12" x14ac:dyDescent="0.2">
      <c r="A17" s="34">
        <v>2119100000</v>
      </c>
      <c r="B17" s="335" t="s">
        <v>196</v>
      </c>
      <c r="C17" s="340"/>
      <c r="D17" s="336"/>
      <c r="E17" s="309">
        <v>516639.77</v>
      </c>
      <c r="F17" s="312">
        <f t="shared" si="0"/>
        <v>516639.77</v>
      </c>
      <c r="G17" s="313"/>
      <c r="H17" s="313"/>
      <c r="I17" s="316"/>
      <c r="J17" s="34" t="s">
        <v>170</v>
      </c>
    </row>
    <row r="18" spans="1:10" s="30" customFormat="1" ht="12" x14ac:dyDescent="0.2">
      <c r="A18" s="34">
        <v>2119300000</v>
      </c>
      <c r="B18" s="335" t="s">
        <v>197</v>
      </c>
      <c r="C18" s="340"/>
      <c r="D18" s="336"/>
      <c r="E18" s="309">
        <v>623363.18000000005</v>
      </c>
      <c r="F18" s="312">
        <f t="shared" si="0"/>
        <v>623363.18000000005</v>
      </c>
      <c r="G18" s="313"/>
      <c r="H18" s="313"/>
      <c r="I18" s="316"/>
      <c r="J18" s="34" t="s">
        <v>170</v>
      </c>
    </row>
    <row r="19" spans="1:10" s="30" customFormat="1" ht="12" x14ac:dyDescent="0.2">
      <c r="A19" s="34">
        <v>2119400000</v>
      </c>
      <c r="B19" s="335" t="s">
        <v>266</v>
      </c>
      <c r="C19" s="340"/>
      <c r="D19" s="336"/>
      <c r="E19" s="309">
        <v>1954904.87</v>
      </c>
      <c r="F19" s="312">
        <f t="shared" si="0"/>
        <v>1954904.87</v>
      </c>
      <c r="G19" s="313"/>
      <c r="H19" s="313"/>
      <c r="I19" s="316"/>
      <c r="J19" s="34" t="s">
        <v>170</v>
      </c>
    </row>
    <row r="20" spans="1:10" ht="12" x14ac:dyDescent="0.2">
      <c r="A20" s="93"/>
      <c r="B20" s="149" t="s">
        <v>143</v>
      </c>
      <c r="C20" s="153"/>
      <c r="D20" s="150"/>
      <c r="E20" s="317">
        <f>SUM(E10:E19)</f>
        <v>9338737.129999999</v>
      </c>
      <c r="F20" s="318">
        <f>SUM(F10:F19)</f>
        <v>9338737.129999999</v>
      </c>
      <c r="G20" s="318">
        <f>SUM(G10:G19)</f>
        <v>0</v>
      </c>
      <c r="H20" s="318">
        <f>SUM(H10:H19)</f>
        <v>0</v>
      </c>
      <c r="I20" s="318">
        <f>SUM(I10:I19)</f>
        <v>0</v>
      </c>
      <c r="J20" s="299"/>
    </row>
    <row r="21" spans="1:10" ht="12" x14ac:dyDescent="0.2">
      <c r="A21" s="54"/>
      <c r="B21" s="54"/>
      <c r="C21" s="54"/>
      <c r="D21" s="54"/>
      <c r="E21" s="44"/>
      <c r="F21" s="44"/>
      <c r="G21" s="44"/>
      <c r="H21" s="44"/>
      <c r="I21" s="44"/>
      <c r="J21" s="54"/>
    </row>
    <row r="22" spans="1:10" s="30" customFormat="1" ht="12" x14ac:dyDescent="0.2">
      <c r="A22" s="54"/>
      <c r="B22" s="54"/>
      <c r="C22" s="54"/>
      <c r="D22" s="54"/>
      <c r="E22" s="44"/>
      <c r="F22" s="44"/>
      <c r="G22" s="44"/>
      <c r="H22" s="44"/>
      <c r="I22" s="44"/>
      <c r="J22" s="54"/>
    </row>
    <row r="24" spans="1:10" s="30" customFormat="1" x14ac:dyDescent="0.2">
      <c r="E24" s="7"/>
      <c r="F24" s="7"/>
      <c r="G24" s="7"/>
      <c r="H24" s="7"/>
      <c r="I24" s="7"/>
    </row>
    <row r="31" spans="1:10" x14ac:dyDescent="0.2">
      <c r="A31" s="327"/>
      <c r="B31" s="327"/>
      <c r="C31" s="332"/>
      <c r="D31" s="332"/>
      <c r="E31" s="326"/>
      <c r="F31" s="326"/>
      <c r="G31" s="326"/>
      <c r="H31" s="326"/>
      <c r="I31" s="326"/>
      <c r="J31" s="326"/>
    </row>
    <row r="32" spans="1:10" ht="21" customHeight="1" x14ac:dyDescent="0.2">
      <c r="A32" s="331"/>
      <c r="B32" s="331"/>
      <c r="C32" s="330"/>
      <c r="D32" s="330"/>
      <c r="E32" s="330"/>
      <c r="F32" s="330"/>
      <c r="G32" s="330"/>
      <c r="H32" s="330"/>
      <c r="I32" s="330"/>
      <c r="J32" s="330"/>
    </row>
  </sheetData>
  <mergeCells count="24">
    <mergeCell ref="B15:D15"/>
    <mergeCell ref="B16:D16"/>
    <mergeCell ref="B17:D17"/>
    <mergeCell ref="B10:D10"/>
    <mergeCell ref="B12:D12"/>
    <mergeCell ref="B11:D11"/>
    <mergeCell ref="B13:D13"/>
    <mergeCell ref="B14:D14"/>
    <mergeCell ref="A1:I1"/>
    <mergeCell ref="A2:I2"/>
    <mergeCell ref="A3:I3"/>
    <mergeCell ref="A4:I4"/>
    <mergeCell ref="A32:B32"/>
    <mergeCell ref="C32:D32"/>
    <mergeCell ref="E32:F32"/>
    <mergeCell ref="G32:H32"/>
    <mergeCell ref="I32:J32"/>
    <mergeCell ref="A31:B31"/>
    <mergeCell ref="C31:D31"/>
    <mergeCell ref="E31:F31"/>
    <mergeCell ref="G31:H31"/>
    <mergeCell ref="I31:J31"/>
    <mergeCell ref="B18:D18"/>
    <mergeCell ref="B19:D19"/>
  </mergeCells>
  <dataValidations disablePrompts="1" count="8">
    <dataValidation allowBlank="1" showInputMessage="1" showErrorMessage="1" prompt="Corresponde al nombre o descripción de la cuenta de acuerdo al Plan de Cuentas emitido por el CONAC." sqref="B9:D9"/>
    <dataValidation allowBlank="1" showInputMessage="1" showErrorMessage="1" prompt="Importe de la cuentas por cobrar con fecha de vencimiento de 1 a 90 días." sqref="F9"/>
    <dataValidation allowBlank="1" showInputMessage="1" showErrorMessage="1" prompt="Importe de la cuentas por cobrar con fecha de vencimiento de 91 a 180 días." sqref="G9"/>
    <dataValidation allowBlank="1" showInputMessage="1" showErrorMessage="1" prompt="Importe de la cuentas por cobrar con fecha de vencimiento de 181 a 365 días." sqref="H9"/>
    <dataValidation allowBlank="1" showInputMessage="1" showErrorMessage="1" prompt="Importe de la cuentas por cobrar con vencimiento mayor a 365 días." sqref="I9"/>
    <dataValidation allowBlank="1" showInputMessage="1" showErrorMessage="1" prompt="Informar sobre la factibilidad de pago." sqref="J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E9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opLeftCell="A19" zoomScaleNormal="100" zoomScaleSheetLayoutView="100" workbookViewId="0">
      <selection activeCell="H32" sqref="A1:I32"/>
    </sheetView>
  </sheetViews>
  <sheetFormatPr baseColWidth="10" defaultColWidth="12.42578125" defaultRowHeight="11.25" x14ac:dyDescent="0.2"/>
  <cols>
    <col min="1" max="1" width="16.140625" style="6" customWidth="1"/>
    <col min="2" max="2" width="21.42578125" style="6" customWidth="1"/>
    <col min="3" max="4" width="15.7109375" style="30" customWidth="1"/>
    <col min="5" max="5" width="19.85546875" style="30" customWidth="1"/>
    <col min="6" max="6" width="12.5703125" style="30" customWidth="1"/>
    <col min="7" max="8" width="17.7109375" style="4" customWidth="1"/>
    <col min="9" max="9" width="4.7109375" style="6" customWidth="1"/>
    <col min="10" max="10" width="4.7109375" style="6" hidden="1" customWidth="1"/>
    <col min="11" max="16384" width="12.42578125" style="6"/>
  </cols>
  <sheetData>
    <row r="1" spans="1:11" ht="18" x14ac:dyDescent="0.25">
      <c r="A1" s="322" t="s">
        <v>246</v>
      </c>
      <c r="B1" s="322"/>
      <c r="C1" s="322"/>
      <c r="D1" s="322"/>
      <c r="E1" s="322"/>
      <c r="F1" s="322"/>
      <c r="G1" s="322"/>
      <c r="H1" s="322"/>
      <c r="I1" s="322"/>
      <c r="J1" s="281"/>
    </row>
    <row r="2" spans="1:11" ht="20.25" x14ac:dyDescent="0.3">
      <c r="A2" s="323" t="s">
        <v>247</v>
      </c>
      <c r="B2" s="323"/>
      <c r="C2" s="323"/>
      <c r="D2" s="323"/>
      <c r="E2" s="323"/>
      <c r="F2" s="323"/>
      <c r="G2" s="323"/>
      <c r="H2" s="323"/>
      <c r="I2" s="323"/>
      <c r="J2" s="282"/>
    </row>
    <row r="3" spans="1:11" s="30" customFormat="1" ht="15" x14ac:dyDescent="0.25">
      <c r="A3" s="324" t="s">
        <v>315</v>
      </c>
      <c r="B3" s="324"/>
      <c r="C3" s="324"/>
      <c r="D3" s="324"/>
      <c r="E3" s="324"/>
      <c r="F3" s="324"/>
      <c r="G3" s="324"/>
      <c r="H3" s="324"/>
      <c r="I3" s="324"/>
      <c r="J3" s="282"/>
    </row>
    <row r="4" spans="1:11" s="30" customFormat="1" x14ac:dyDescent="0.2">
      <c r="A4" s="325" t="s">
        <v>179</v>
      </c>
      <c r="B4" s="325"/>
      <c r="C4" s="325"/>
      <c r="D4" s="325"/>
      <c r="E4" s="325"/>
      <c r="F4" s="325"/>
      <c r="G4" s="325"/>
      <c r="H4" s="325"/>
      <c r="I4" s="325"/>
      <c r="J4" s="5"/>
    </row>
    <row r="5" spans="1:11" s="30" customFormat="1" x14ac:dyDescent="0.2">
      <c r="A5" s="270"/>
      <c r="B5" s="270"/>
      <c r="C5" s="270"/>
      <c r="D5" s="270"/>
      <c r="E5" s="271"/>
      <c r="F5" s="3"/>
      <c r="G5" s="4"/>
      <c r="H5" s="272"/>
      <c r="I5" s="272"/>
      <c r="J5" s="5"/>
    </row>
    <row r="6" spans="1:11" s="10" customFormat="1" x14ac:dyDescent="0.2">
      <c r="A6" s="270"/>
      <c r="B6" s="270"/>
      <c r="C6" s="270"/>
      <c r="D6" s="270"/>
      <c r="E6" s="271"/>
      <c r="F6" s="3"/>
      <c r="G6" s="4"/>
      <c r="H6" s="272"/>
      <c r="I6" s="272"/>
    </row>
    <row r="7" spans="1:11" s="10" customFormat="1" ht="11.25" customHeight="1" x14ac:dyDescent="0.2">
      <c r="A7" s="156" t="s">
        <v>144</v>
      </c>
      <c r="B7" s="184"/>
      <c r="C7" s="89"/>
      <c r="D7" s="89"/>
      <c r="E7" s="89"/>
      <c r="F7" s="89"/>
      <c r="G7" s="94"/>
      <c r="H7" s="88" t="s">
        <v>158</v>
      </c>
    </row>
    <row r="8" spans="1:11" ht="11.25" customHeight="1" x14ac:dyDescent="0.2">
      <c r="A8" s="95"/>
      <c r="B8" s="95"/>
      <c r="C8" s="95"/>
      <c r="D8" s="95"/>
      <c r="E8" s="95"/>
      <c r="F8" s="95"/>
      <c r="G8" s="96"/>
      <c r="H8" s="97"/>
    </row>
    <row r="9" spans="1:11" ht="15" customHeight="1" x14ac:dyDescent="0.2">
      <c r="A9" s="57" t="s">
        <v>42</v>
      </c>
      <c r="B9" s="157" t="s">
        <v>43</v>
      </c>
      <c r="C9" s="158"/>
      <c r="D9" s="158"/>
      <c r="E9" s="158"/>
      <c r="F9" s="159"/>
      <c r="G9" s="71" t="s">
        <v>44</v>
      </c>
      <c r="H9" s="71" t="s">
        <v>52</v>
      </c>
    </row>
    <row r="10" spans="1:11" ht="12" x14ac:dyDescent="0.2">
      <c r="A10" s="31">
        <v>4172100000</v>
      </c>
      <c r="B10" s="335" t="s">
        <v>242</v>
      </c>
      <c r="C10" s="340"/>
      <c r="D10" s="340"/>
      <c r="E10" s="340"/>
      <c r="F10" s="336"/>
      <c r="G10" s="309">
        <v>814504</v>
      </c>
      <c r="H10" s="81" t="s">
        <v>174</v>
      </c>
    </row>
    <row r="11" spans="1:11" ht="12" x14ac:dyDescent="0.2">
      <c r="A11" s="31">
        <v>4172200000</v>
      </c>
      <c r="B11" s="335" t="s">
        <v>199</v>
      </c>
      <c r="C11" s="340"/>
      <c r="D11" s="340"/>
      <c r="E11" s="340"/>
      <c r="F11" s="336"/>
      <c r="G11" s="309">
        <v>25200</v>
      </c>
      <c r="H11" s="81" t="s">
        <v>174</v>
      </c>
    </row>
    <row r="12" spans="1:11" ht="12" x14ac:dyDescent="0.2">
      <c r="A12" s="31">
        <v>4172300000</v>
      </c>
      <c r="B12" s="335" t="s">
        <v>200</v>
      </c>
      <c r="C12" s="340"/>
      <c r="D12" s="340"/>
      <c r="E12" s="340"/>
      <c r="F12" s="336"/>
      <c r="G12" s="309">
        <v>16920</v>
      </c>
      <c r="H12" s="81" t="s">
        <v>174</v>
      </c>
    </row>
    <row r="13" spans="1:11" ht="12" x14ac:dyDescent="0.2">
      <c r="A13" s="31">
        <v>4172400000</v>
      </c>
      <c r="B13" s="335" t="s">
        <v>249</v>
      </c>
      <c r="C13" s="340"/>
      <c r="D13" s="340"/>
      <c r="E13" s="340"/>
      <c r="F13" s="336"/>
      <c r="G13" s="309">
        <v>17222.3</v>
      </c>
      <c r="H13" s="81" t="s">
        <v>174</v>
      </c>
    </row>
    <row r="14" spans="1:11" ht="12" x14ac:dyDescent="0.2">
      <c r="A14" s="31">
        <v>4172500000</v>
      </c>
      <c r="B14" s="335" t="s">
        <v>30</v>
      </c>
      <c r="C14" s="340"/>
      <c r="D14" s="340"/>
      <c r="E14" s="340"/>
      <c r="F14" s="336"/>
      <c r="G14" s="309">
        <v>6712</v>
      </c>
      <c r="H14" s="81" t="s">
        <v>174</v>
      </c>
    </row>
    <row r="15" spans="1:11" ht="12" x14ac:dyDescent="0.2">
      <c r="A15" s="31">
        <v>4172600000</v>
      </c>
      <c r="B15" s="335" t="s">
        <v>201</v>
      </c>
      <c r="C15" s="340"/>
      <c r="D15" s="340"/>
      <c r="E15" s="340"/>
      <c r="F15" s="336"/>
      <c r="G15" s="309">
        <v>2812262.92</v>
      </c>
      <c r="H15" s="81" t="s">
        <v>174</v>
      </c>
    </row>
    <row r="16" spans="1:11" ht="12" x14ac:dyDescent="0.2">
      <c r="A16" s="31">
        <v>4172700000</v>
      </c>
      <c r="B16" s="335" t="s">
        <v>250</v>
      </c>
      <c r="C16" s="340"/>
      <c r="D16" s="340"/>
      <c r="E16" s="340"/>
      <c r="F16" s="336"/>
      <c r="G16" s="309">
        <v>175555</v>
      </c>
      <c r="H16" s="81" t="s">
        <v>174</v>
      </c>
      <c r="K16" s="273"/>
    </row>
    <row r="17" spans="1:8" s="8" customFormat="1" ht="12" x14ac:dyDescent="0.2">
      <c r="A17" s="50"/>
      <c r="B17" s="165" t="s">
        <v>146</v>
      </c>
      <c r="C17" s="160"/>
      <c r="D17" s="160"/>
      <c r="E17" s="160"/>
      <c r="F17" s="160"/>
      <c r="G17" s="310">
        <f>SUM(G10:G16)</f>
        <v>3868376.2199999997</v>
      </c>
      <c r="H17" s="247"/>
    </row>
    <row r="18" spans="1:8" s="8" customFormat="1" ht="12" x14ac:dyDescent="0.2">
      <c r="A18" s="83"/>
      <c r="B18" s="83"/>
      <c r="C18" s="83"/>
      <c r="D18" s="83"/>
      <c r="E18" s="83"/>
      <c r="F18" s="83"/>
      <c r="G18" s="84"/>
      <c r="H18" s="84"/>
    </row>
    <row r="19" spans="1:8" ht="12" x14ac:dyDescent="0.2">
      <c r="A19" s="63"/>
      <c r="B19" s="63"/>
      <c r="C19" s="63"/>
      <c r="D19" s="63"/>
      <c r="E19" s="63"/>
      <c r="F19" s="63"/>
      <c r="G19" s="98"/>
      <c r="H19" s="98"/>
    </row>
    <row r="20" spans="1:8" ht="12" x14ac:dyDescent="0.2">
      <c r="A20" s="43" t="s">
        <v>145</v>
      </c>
      <c r="B20" s="183"/>
      <c r="C20" s="183"/>
      <c r="D20" s="183"/>
      <c r="E20" s="184"/>
      <c r="F20" s="210"/>
      <c r="G20" s="209"/>
      <c r="H20" s="135" t="s">
        <v>158</v>
      </c>
    </row>
    <row r="21" spans="1:8" ht="12" x14ac:dyDescent="0.2">
      <c r="A21" s="95"/>
      <c r="B21" s="97"/>
      <c r="C21" s="97"/>
      <c r="D21" s="97"/>
      <c r="E21" s="97"/>
      <c r="F21" s="97"/>
      <c r="G21" s="96"/>
      <c r="H21" s="97"/>
    </row>
    <row r="22" spans="1:8" ht="15" customHeight="1" x14ac:dyDescent="0.2">
      <c r="A22" s="57" t="s">
        <v>42</v>
      </c>
      <c r="B22" s="136" t="s">
        <v>43</v>
      </c>
      <c r="C22" s="152"/>
      <c r="D22" s="152"/>
      <c r="E22" s="152"/>
      <c r="F22" s="137"/>
      <c r="G22" s="71" t="s">
        <v>44</v>
      </c>
      <c r="H22" s="71" t="s">
        <v>52</v>
      </c>
    </row>
    <row r="23" spans="1:8" ht="12" x14ac:dyDescent="0.2">
      <c r="A23" s="31">
        <v>4221000000</v>
      </c>
      <c r="B23" s="328" t="s">
        <v>202</v>
      </c>
      <c r="C23" s="341"/>
      <c r="D23" s="341"/>
      <c r="E23" s="341"/>
      <c r="F23" s="329"/>
      <c r="G23" s="309">
        <v>154345</v>
      </c>
      <c r="H23" s="81" t="s">
        <v>174</v>
      </c>
    </row>
    <row r="24" spans="1:8" ht="12" x14ac:dyDescent="0.2">
      <c r="A24" s="50"/>
      <c r="B24" s="138" t="s">
        <v>150</v>
      </c>
      <c r="C24" s="160"/>
      <c r="D24" s="160"/>
      <c r="E24" s="160"/>
      <c r="F24" s="160"/>
      <c r="G24" s="310">
        <f>SUM(G23:G23)</f>
        <v>154345</v>
      </c>
      <c r="H24" s="62"/>
    </row>
    <row r="25" spans="1:8" x14ac:dyDescent="0.2">
      <c r="A25" s="16"/>
      <c r="B25" s="16"/>
      <c r="C25" s="16"/>
      <c r="D25" s="16"/>
      <c r="E25" s="16"/>
      <c r="F25" s="16"/>
      <c r="G25" s="14"/>
      <c r="H25" s="14"/>
    </row>
    <row r="26" spans="1:8" s="30" customFormat="1" x14ac:dyDescent="0.2">
      <c r="A26" s="16"/>
      <c r="B26" s="16"/>
      <c r="C26" s="16"/>
      <c r="D26" s="16"/>
      <c r="E26" s="16"/>
      <c r="F26" s="16"/>
      <c r="G26" s="14"/>
      <c r="H26" s="14"/>
    </row>
    <row r="27" spans="1:8" s="30" customFormat="1" ht="11.25" customHeight="1" x14ac:dyDescent="0.2">
      <c r="A27" s="167" t="s">
        <v>75</v>
      </c>
      <c r="B27" s="161"/>
      <c r="C27" s="162"/>
      <c r="D27" s="89"/>
      <c r="E27" s="89"/>
      <c r="F27" s="99"/>
      <c r="G27" s="54"/>
      <c r="H27" s="88" t="s">
        <v>157</v>
      </c>
    </row>
    <row r="28" spans="1:8" s="30" customFormat="1" ht="12" x14ac:dyDescent="0.2">
      <c r="A28" s="95"/>
      <c r="B28" s="95"/>
      <c r="C28" s="95"/>
      <c r="D28" s="95"/>
      <c r="E28" s="95"/>
      <c r="F28" s="96"/>
      <c r="G28" s="95"/>
      <c r="H28" s="97"/>
    </row>
    <row r="29" spans="1:8" s="30" customFormat="1" ht="15" customHeight="1" x14ac:dyDescent="0.2">
      <c r="A29" s="47" t="s">
        <v>42</v>
      </c>
      <c r="B29" s="157" t="s">
        <v>43</v>
      </c>
      <c r="C29" s="158"/>
      <c r="D29" s="158"/>
      <c r="E29" s="159"/>
      <c r="F29" s="49" t="s">
        <v>44</v>
      </c>
      <c r="G29" s="100" t="s">
        <v>66</v>
      </c>
      <c r="H29" s="49" t="s">
        <v>52</v>
      </c>
    </row>
    <row r="30" spans="1:8" s="30" customFormat="1" ht="12" x14ac:dyDescent="0.2">
      <c r="A30" s="31">
        <v>4311100000</v>
      </c>
      <c r="B30" s="335" t="s">
        <v>203</v>
      </c>
      <c r="C30" s="340"/>
      <c r="D30" s="340"/>
      <c r="E30" s="336"/>
      <c r="F30" s="309">
        <v>351183.34</v>
      </c>
      <c r="G30" s="35" t="s">
        <v>267</v>
      </c>
      <c r="H30" s="81" t="s">
        <v>174</v>
      </c>
    </row>
    <row r="31" spans="1:8" s="30" customFormat="1" ht="12" x14ac:dyDescent="0.2">
      <c r="A31" s="31">
        <v>4393100000</v>
      </c>
      <c r="B31" s="335" t="s">
        <v>204</v>
      </c>
      <c r="C31" s="340"/>
      <c r="D31" s="340"/>
      <c r="E31" s="336"/>
      <c r="F31" s="309">
        <v>51.71</v>
      </c>
      <c r="G31" s="35" t="s">
        <v>267</v>
      </c>
      <c r="H31" s="81" t="s">
        <v>174</v>
      </c>
    </row>
    <row r="32" spans="1:8" s="30" customFormat="1" ht="12" x14ac:dyDescent="0.2">
      <c r="A32" s="187"/>
      <c r="B32" s="188" t="s">
        <v>151</v>
      </c>
      <c r="C32" s="189"/>
      <c r="D32" s="189"/>
      <c r="E32" s="190"/>
      <c r="F32" s="319">
        <f>SUM(F30:F31)</f>
        <v>351235.05000000005</v>
      </c>
      <c r="G32" s="101"/>
      <c r="H32" s="101"/>
    </row>
    <row r="33" spans="1:10" s="30" customFormat="1" x14ac:dyDescent="0.2">
      <c r="A33" s="16"/>
      <c r="B33" s="16"/>
      <c r="C33" s="16"/>
      <c r="D33" s="16"/>
      <c r="E33" s="16"/>
      <c r="F33" s="16"/>
      <c r="G33" s="14"/>
      <c r="H33" s="14"/>
    </row>
    <row r="34" spans="1:10" s="30" customFormat="1" x14ac:dyDescent="0.2">
      <c r="A34" s="16"/>
      <c r="B34" s="16"/>
      <c r="C34" s="16"/>
      <c r="D34" s="16"/>
      <c r="E34" s="16"/>
      <c r="F34" s="224"/>
      <c r="G34" s="14"/>
      <c r="H34" s="14"/>
    </row>
    <row r="35" spans="1:10" s="30" customFormat="1" x14ac:dyDescent="0.2">
      <c r="A35" s="16"/>
      <c r="B35" s="16"/>
      <c r="C35" s="16"/>
      <c r="D35" s="16"/>
      <c r="E35" s="16"/>
      <c r="F35" s="16"/>
      <c r="G35" s="14"/>
      <c r="H35" s="14"/>
    </row>
    <row r="36" spans="1:10" s="30" customFormat="1" x14ac:dyDescent="0.2">
      <c r="A36" s="16"/>
      <c r="B36" s="16"/>
      <c r="C36" s="16"/>
      <c r="D36" s="16"/>
      <c r="E36" s="16"/>
      <c r="F36" s="16"/>
      <c r="G36" s="14"/>
      <c r="H36" s="14"/>
    </row>
    <row r="37" spans="1:10" x14ac:dyDescent="0.2">
      <c r="A37" s="16"/>
      <c r="B37" s="16"/>
      <c r="C37" s="16"/>
      <c r="D37" s="16"/>
      <c r="E37" s="16"/>
      <c r="F37" s="16"/>
      <c r="G37" s="14"/>
      <c r="H37" s="14"/>
    </row>
    <row r="38" spans="1:10" x14ac:dyDescent="0.2">
      <c r="A38" s="16"/>
      <c r="B38" s="16"/>
      <c r="C38" s="16"/>
      <c r="D38" s="16"/>
      <c r="E38" s="16"/>
      <c r="F38" s="16"/>
      <c r="G38" s="14"/>
      <c r="H38" s="14"/>
    </row>
    <row r="39" spans="1:10" x14ac:dyDescent="0.2">
      <c r="A39" s="327"/>
      <c r="B39" s="327"/>
      <c r="C39" s="332"/>
      <c r="D39" s="332"/>
      <c r="E39" s="38"/>
      <c r="F39" s="326"/>
      <c r="G39" s="326"/>
      <c r="H39" s="37"/>
      <c r="I39" s="37"/>
      <c r="J39" s="37"/>
    </row>
    <row r="40" spans="1:10" ht="23.25" customHeight="1" x14ac:dyDescent="0.2">
      <c r="A40" s="331"/>
      <c r="B40" s="331"/>
      <c r="C40" s="330"/>
      <c r="D40" s="330"/>
      <c r="E40" s="39"/>
      <c r="F40" s="330"/>
      <c r="G40" s="330"/>
      <c r="H40" s="330"/>
      <c r="I40" s="330"/>
      <c r="J40" s="40"/>
    </row>
    <row r="41" spans="1:10" x14ac:dyDescent="0.2">
      <c r="A41" s="16"/>
      <c r="B41" s="16"/>
      <c r="C41" s="16"/>
      <c r="D41" s="16"/>
      <c r="E41" s="16"/>
      <c r="F41" s="16"/>
      <c r="G41" s="14"/>
      <c r="H41" s="14"/>
    </row>
    <row r="42" spans="1:10" x14ac:dyDescent="0.2">
      <c r="A42" s="16"/>
      <c r="B42" s="16"/>
      <c r="C42" s="16"/>
      <c r="D42" s="16"/>
      <c r="E42" s="16"/>
      <c r="F42" s="16"/>
      <c r="G42" s="14"/>
      <c r="H42" s="14"/>
    </row>
    <row r="43" spans="1:10" x14ac:dyDescent="0.2">
      <c r="A43" s="16"/>
      <c r="B43" s="16"/>
      <c r="C43" s="16"/>
      <c r="D43" s="16"/>
      <c r="E43" s="16"/>
      <c r="F43" s="16"/>
      <c r="G43" s="14"/>
      <c r="H43" s="14"/>
    </row>
    <row r="44" spans="1:10" x14ac:dyDescent="0.2">
      <c r="A44" s="16"/>
      <c r="B44" s="16"/>
      <c r="C44" s="16"/>
      <c r="D44" s="16"/>
      <c r="E44" s="16"/>
      <c r="F44" s="16"/>
      <c r="G44" s="14"/>
      <c r="H44" s="14"/>
    </row>
    <row r="45" spans="1:10" x14ac:dyDescent="0.2">
      <c r="A45" s="16"/>
      <c r="B45" s="16"/>
      <c r="C45" s="16"/>
      <c r="D45" s="16"/>
      <c r="E45" s="16"/>
      <c r="F45" s="16"/>
      <c r="G45" s="14"/>
      <c r="H45" s="14"/>
    </row>
    <row r="46" spans="1:10" x14ac:dyDescent="0.2">
      <c r="A46" s="16"/>
      <c r="B46" s="16"/>
      <c r="C46" s="16"/>
      <c r="D46" s="16"/>
      <c r="E46" s="16"/>
      <c r="F46" s="16"/>
      <c r="G46" s="14"/>
      <c r="H46" s="14"/>
    </row>
    <row r="47" spans="1:10" x14ac:dyDescent="0.2">
      <c r="A47" s="16"/>
      <c r="B47" s="16"/>
      <c r="C47" s="16"/>
      <c r="D47" s="16"/>
      <c r="E47" s="16"/>
      <c r="F47" s="16"/>
      <c r="G47" s="14"/>
      <c r="H47" s="14"/>
    </row>
    <row r="48" spans="1:10" x14ac:dyDescent="0.2">
      <c r="A48" s="16"/>
      <c r="B48" s="16"/>
      <c r="C48" s="16"/>
      <c r="D48" s="16"/>
      <c r="E48" s="16"/>
      <c r="F48" s="16"/>
      <c r="G48" s="14"/>
      <c r="H48" s="14"/>
    </row>
    <row r="49" spans="1:8" x14ac:dyDescent="0.2">
      <c r="A49" s="16"/>
      <c r="B49" s="16"/>
      <c r="C49" s="16"/>
      <c r="D49" s="16"/>
      <c r="E49" s="16"/>
      <c r="F49" s="16"/>
      <c r="G49" s="14"/>
      <c r="H49" s="14"/>
    </row>
    <row r="50" spans="1:8" x14ac:dyDescent="0.2">
      <c r="A50" s="16"/>
      <c r="B50" s="16"/>
      <c r="C50" s="16"/>
      <c r="D50" s="16"/>
      <c r="E50" s="16"/>
      <c r="F50" s="16"/>
      <c r="G50" s="14"/>
      <c r="H50" s="14"/>
    </row>
    <row r="51" spans="1:8" x14ac:dyDescent="0.2">
      <c r="A51" s="16"/>
      <c r="B51" s="16"/>
      <c r="C51" s="16"/>
      <c r="D51" s="16"/>
      <c r="E51" s="16"/>
      <c r="F51" s="16"/>
      <c r="G51" s="14"/>
      <c r="H51" s="14"/>
    </row>
    <row r="52" spans="1:8" x14ac:dyDescent="0.2">
      <c r="A52" s="16"/>
      <c r="B52" s="16"/>
      <c r="C52" s="16"/>
      <c r="D52" s="16"/>
      <c r="E52" s="16"/>
      <c r="F52" s="16"/>
      <c r="G52" s="14"/>
      <c r="H52" s="14"/>
    </row>
  </sheetData>
  <mergeCells count="21">
    <mergeCell ref="A1:I1"/>
    <mergeCell ref="A40:B40"/>
    <mergeCell ref="C40:D40"/>
    <mergeCell ref="F39:G39"/>
    <mergeCell ref="F40:G40"/>
    <mergeCell ref="H40:I40"/>
    <mergeCell ref="A2:I2"/>
    <mergeCell ref="A3:I3"/>
    <mergeCell ref="A4:I4"/>
    <mergeCell ref="A39:B39"/>
    <mergeCell ref="C39:D39"/>
    <mergeCell ref="B10:F10"/>
    <mergeCell ref="B11:F11"/>
    <mergeCell ref="B12:F12"/>
    <mergeCell ref="B13:F13"/>
    <mergeCell ref="B14:F14"/>
    <mergeCell ref="B15:F15"/>
    <mergeCell ref="B16:F16"/>
    <mergeCell ref="B23:F23"/>
    <mergeCell ref="B30:E30"/>
    <mergeCell ref="B31:E31"/>
  </mergeCells>
  <dataValidations count="5">
    <dataValidation allowBlank="1" showInputMessage="1" showErrorMessage="1" prompt="Características cualitativas significativas que les impacten financieramente." sqref="H9 H22 H29"/>
    <dataValidation allowBlank="1" showInputMessage="1" showErrorMessage="1" prompt="Corresponde al nombre o descripción de la cuenta de acuerdo al Plan de Cuentas emitido por el CONAC." sqref="B9:F9 B22:F22 B29:E29"/>
    <dataValidation allowBlank="1" showInputMessage="1" showErrorMessage="1" prompt="Corresponde al número de la cuenta de acuerdo al Plan de Cuentas emitido por el CONAC (DOF 23/12/2015)." sqref="A9 A22 A29"/>
    <dataValidation allowBlank="1" showInputMessage="1" showErrorMessage="1" prompt="Saldo final de la Información Financiera Trimestral que se presenta (trimestral: 1er, 2do, 3ro. o 4to.)." sqref="G9 G22 F29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G29"/>
  </dataValidations>
  <printOptions horizontalCentered="1"/>
  <pageMargins left="0.51181102362204722" right="0.31496062992125984" top="0.39370078740157483" bottom="0.39370078740157483" header="0.31496062992125984" footer="0.31496062992125984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Hoja1</vt:lpstr>
      <vt:lpstr>Notas a los Edos Financieros</vt:lpstr>
      <vt:lpstr>ESF-03</vt:lpstr>
      <vt:lpstr>ESF-05</vt:lpstr>
      <vt:lpstr>ESF-08</vt:lpstr>
      <vt:lpstr>ESF-09</vt:lpstr>
      <vt:lpstr>ESF-11</vt:lpstr>
      <vt:lpstr>ESF-12-13 </vt:lpstr>
      <vt:lpstr>EA-01-02</vt:lpstr>
      <vt:lpstr>EA-03 </vt:lpstr>
      <vt:lpstr>VHP-01 02</vt:lpstr>
      <vt:lpstr>EFE-01  </vt:lpstr>
      <vt:lpstr>EFE-02</vt:lpstr>
      <vt:lpstr>Conciliacion_Ig</vt:lpstr>
      <vt:lpstr>Conciliacion_Eg</vt:lpstr>
      <vt:lpstr>Conciliacion_Eg!Área_de_impresión</vt:lpstr>
      <vt:lpstr>Conciliacion_Ig!Área_de_impresión</vt:lpstr>
      <vt:lpstr>'EA-01-02'!Área_de_impresión</vt:lpstr>
      <vt:lpstr>'EA-03 '!Área_de_impresión</vt:lpstr>
      <vt:lpstr>'EFE-01  '!Área_de_impresión</vt:lpstr>
      <vt:lpstr>'EFE-02'!Área_de_impresión</vt:lpstr>
      <vt:lpstr>'ESF-03'!Área_de_impresión</vt:lpstr>
      <vt:lpstr>'ESF-05'!Área_de_impresión</vt:lpstr>
      <vt:lpstr>'ESF-08'!Área_de_impresión</vt:lpstr>
      <vt:lpstr>'ESF-09'!Área_de_impresión</vt:lpstr>
      <vt:lpstr>'ESF-11'!Área_de_impresión</vt:lpstr>
      <vt:lpstr>'ESF-12-13 '!Área_de_impresión</vt:lpstr>
      <vt:lpstr>'VHP-01 02'!Área_de_impresión</vt:lpstr>
      <vt:lpstr>'EA-01-02'!Títulos_a_imprimir</vt:lpstr>
      <vt:lpstr>'EA-03 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om_armc</cp:lastModifiedBy>
  <cp:lastPrinted>2016-11-15T14:53:57Z</cp:lastPrinted>
  <dcterms:created xsi:type="dcterms:W3CDTF">2012-12-11T20:36:24Z</dcterms:created>
  <dcterms:modified xsi:type="dcterms:W3CDTF">2016-11-15T14:53:59Z</dcterms:modified>
</cp:coreProperties>
</file>